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90" windowHeight="9315" activeTab="0"/>
  </bookViews>
  <sheets>
    <sheet name="４．一般会計目的別決算額の状況（歳出）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<sst xmlns="http://schemas.openxmlformats.org/spreadsheetml/2006/main" count="33" uniqueCount="25">
  <si>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決　算　額</t>
  </si>
  <si>
    <t>構成比</t>
  </si>
  <si>
    <t>総額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</si>
  <si>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</si>
  <si>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</si>
  <si>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</si>
  <si>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</si>
  <si>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</si>
  <si>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</si>
  <si>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</si>
  <si>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</si>
  <si>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</si>
  <si>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</si>
  <si>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</si>
  <si>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</si>
  <si>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</si>
  <si>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予備費</t>
  </si>
  <si>
    <t>単位：円、％</t>
  </si>
  <si>
    <t>資料：総務部財政課『内灘町決算書』</t>
  </si>
  <si>
    <t>平 成 27 年 度</t>
  </si>
  <si>
    <t>区　　　分</t>
  </si>
  <si>
    <t>平 成 28 年 度</t>
  </si>
  <si>
    <t>平 成 29 年 度</t>
  </si>
  <si>
    <t>平 成 30 年 度</t>
  </si>
  <si>
    <t>平 成 26 年 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</si>
</sst>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  <numFmt numFmtId="178" formatCode="#,##0.0_);[Red]\(#,##0.0\)"/>
    <numFmt numFmtId="179" formatCode="0.0_);[Red]\(0.0\)"/>
    <numFmt numFmtId="180" formatCode="#,##0;\-#,##0;&quot;‐&quot;"/>
    <numFmt numFmtId="181" formatCode="#,##0_ ;\-#,##0;&quot;-&quot;"/>
    <numFmt numFmtId="182" formatCode="#,##0;#,##0;&quot;‐&quot;"/>
    <numFmt numFmtId="183" formatCode="#,##0;#,##0;&quot;-&quot;"/>
    <numFmt numFmtId="184" formatCode="#,##0;\-#,##0;&quot;-&quot;"/>
    <numFmt numFmtId="185" formatCode="#,##0;#,##0;&quot;－&quot;"/>
    <numFmt numFmtId="186" formatCode="0.00000_);[Red]\(0.00000\)"/>
    <numFmt numFmtId="187" formatCode="#,##0.0;\-#,##0.0;&quot;-&quot;"/>
    <numFmt numFmtId="188" formatCode="#,##0.0_ "/>
  </numFmts>
  <fonts count="39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176" fontId="4" fillId="0" borderId="13" xfId="0" applyNumberFormat="1" applyFont="1" applyFill="1" applyBorder="1" applyAlignment="1" applyProtection="1">
      <alignment horizontal="right" vertical="center" wrapText="1"/>
      <protection hidden="1"/>
    </xf>
    <xf numFmtId="178" fontId="4" fillId="0" borderId="14" xfId="0" applyNumberFormat="1" applyFont="1" applyFill="1" applyBorder="1" applyAlignment="1" applyProtection="1">
      <alignment horizontal="right" vertical="center"/>
      <protection hidden="1"/>
    </xf>
    <xf numFmtId="177" fontId="3" fillId="0" borderId="15" xfId="0" applyNumberFormat="1" applyFont="1" applyFill="1" applyBorder="1" applyAlignment="1" applyProtection="1">
      <alignment horizontal="right" vertical="center"/>
      <protection hidden="1"/>
    </xf>
    <xf numFmtId="38" fontId="3" fillId="0" borderId="16" xfId="48" applyFont="1" applyFill="1" applyBorder="1" applyAlignment="1" applyProtection="1">
      <alignment horizontal="right" vertical="center"/>
      <protection hidden="1"/>
    </xf>
    <xf numFmtId="38" fontId="3" fillId="0" borderId="16" xfId="48" applyFont="1" applyFill="1" applyBorder="1" applyAlignment="1" applyProtection="1">
      <alignment horizontal="right" vertical="center" wrapText="1"/>
      <protection hidden="1"/>
    </xf>
    <xf numFmtId="181" fontId="3" fillId="0" borderId="17" xfId="48" applyNumberFormat="1" applyFont="1" applyFill="1" applyBorder="1" applyAlignment="1" applyProtection="1">
      <alignment horizontal="right" vertical="center" wrapText="1"/>
      <protection hidden="1"/>
    </xf>
    <xf numFmtId="182" fontId="3" fillId="0" borderId="15" xfId="0" applyNumberFormat="1" applyFont="1" applyFill="1" applyBorder="1" applyAlignment="1" applyProtection="1">
      <alignment horizontal="right" vertical="center"/>
      <protection hidden="1"/>
    </xf>
    <xf numFmtId="176" fontId="4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9" xfId="0" applyFont="1" applyFill="1" applyBorder="1" applyAlignment="1" applyProtection="1">
      <alignment horizontal="distributed" vertical="center" wrapText="1"/>
      <protection hidden="1"/>
    </xf>
    <xf numFmtId="0" fontId="3" fillId="0" borderId="20" xfId="0" applyFont="1" applyFill="1" applyBorder="1" applyAlignment="1" applyProtection="1">
      <alignment horizontal="distributed" vertical="center" wrapText="1"/>
      <protection hidden="1"/>
    </xf>
    <xf numFmtId="0" fontId="3" fillId="0" borderId="21" xfId="0" applyFont="1" applyFill="1" applyBorder="1" applyAlignment="1" applyProtection="1">
      <alignment horizontal="distributed" vertical="center" wrapText="1"/>
      <protection hidden="1"/>
    </xf>
    <xf numFmtId="181" fontId="3" fillId="0" borderId="11" xfId="48" applyNumberFormat="1" applyFont="1" applyFill="1" applyBorder="1" applyAlignment="1" applyProtection="1">
      <alignment horizontal="right" vertical="center" wrapText="1"/>
      <protection hidden="1"/>
    </xf>
    <xf numFmtId="183" fontId="3" fillId="0" borderId="12" xfId="0" applyNumberFormat="1" applyFont="1" applyFill="1" applyBorder="1" applyAlignment="1" applyProtection="1">
      <alignment horizontal="right" vertical="center"/>
      <protection hidden="1"/>
    </xf>
    <xf numFmtId="184" fontId="3" fillId="0" borderId="15" xfId="0" applyNumberFormat="1" applyFont="1" applyFill="1" applyBorder="1" applyAlignment="1" applyProtection="1">
      <alignment horizontal="right" vertical="center"/>
      <protection hidden="1"/>
    </xf>
    <xf numFmtId="184" fontId="3" fillId="0" borderId="12" xfId="0" applyNumberFormat="1" applyFont="1" applyFill="1" applyBorder="1" applyAlignment="1" applyProtection="1">
      <alignment horizontal="right" vertical="center"/>
      <protection hidden="1"/>
    </xf>
    <xf numFmtId="188" fontId="3" fillId="0" borderId="15" xfId="0" applyNumberFormat="1" applyFont="1" applyFill="1" applyBorder="1" applyAlignment="1" applyProtection="1">
      <alignment horizontal="right" vertical="center"/>
      <protection hidden="1"/>
    </xf>
    <xf numFmtId="38" fontId="3" fillId="0" borderId="16" xfId="48" applyFont="1" applyFill="1" applyBorder="1" applyAlignment="1" applyProtection="1">
      <alignment horizontal="right" vertical="center"/>
      <protection hidden="1" locked="0"/>
    </xf>
    <xf numFmtId="181" fontId="3" fillId="0" borderId="17" xfId="48" applyNumberFormat="1" applyFont="1" applyFill="1" applyBorder="1" applyAlignment="1" applyProtection="1">
      <alignment horizontal="right" vertical="center" wrapText="1"/>
      <protection hidden="1" locked="0"/>
    </xf>
    <xf numFmtId="38" fontId="3" fillId="0" borderId="16" xfId="48" applyFont="1" applyFill="1" applyBorder="1" applyAlignment="1" applyProtection="1">
      <alignment horizontal="right" vertical="center" wrapText="1"/>
      <protection hidden="1" locked="0"/>
    </xf>
    <xf numFmtId="181" fontId="3" fillId="0" borderId="11" xfId="48" applyNumberFormat="1" applyFont="1" applyFill="1" applyBorder="1" applyAlignment="1" applyProtection="1">
      <alignment horizontal="right" vertical="center" wrapText="1"/>
      <protection hidden="1" locked="0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tabSelected="1" view="pageLayout" workbookViewId="0" topLeftCell="A1">
      <selection activeCell="E5" sqref="E5"/>
    </sheetView>
  </sheetViews>
  <sheetFormatPr defaultColWidth="7.50390625" defaultRowHeight="13.5"/>
  <cols>
    <col min="1" max="1" width="11.625" style="5" customWidth="1"/>
    <col min="2" max="2" width="15.875" style="5" customWidth="1"/>
    <col min="3" max="3" width="8.375" style="5" customWidth="1"/>
    <col min="4" max="4" width="15.875" style="5" customWidth="1"/>
    <col min="5" max="5" width="8.375" style="5" customWidth="1"/>
    <col min="6" max="6" width="15.875" style="5" customWidth="1"/>
    <col min="7" max="7" width="8.375" style="5" customWidth="1"/>
    <col min="8" max="8" width="15.875" style="5" customWidth="1"/>
    <col min="9" max="9" width="8.375" style="5" customWidth="1"/>
    <col min="10" max="10" width="15.875" style="5" customWidth="1"/>
    <col min="11" max="11" width="8.375" style="5" customWidth="1"/>
    <col min="12" max="16384" width="7.50390625" style="5" customWidth="1"/>
  </cols>
  <sheetData>
    <row r="1" spans="1:11" ht="16.5" customHeight="1">
      <c r="A1" s="1"/>
      <c r="B1" s="2"/>
      <c r="C1" s="4"/>
      <c r="D1" s="2"/>
      <c r="E1" s="2"/>
      <c r="F1" s="3"/>
      <c r="G1" s="2"/>
      <c r="H1" s="2"/>
      <c r="I1" s="2"/>
      <c r="J1" s="2"/>
      <c r="K1" s="2"/>
    </row>
    <row r="2" spans="1:11" ht="14.25">
      <c r="A2" s="1"/>
      <c r="B2" s="2"/>
      <c r="C2" s="4"/>
      <c r="D2" s="2"/>
      <c r="E2" s="4"/>
      <c r="F2" s="3"/>
      <c r="G2" s="4"/>
      <c r="H2" s="2"/>
      <c r="I2" s="4"/>
      <c r="J2" s="2"/>
      <c r="K2" s="4" t="s">
        <v>17</v>
      </c>
    </row>
    <row r="3" spans="1:11" ht="13.5">
      <c r="A3" s="32" t="s">
        <v>20</v>
      </c>
      <c r="B3" s="34" t="s">
        <v>24</v>
      </c>
      <c r="C3" s="35"/>
      <c r="D3" s="30" t="s">
        <v>19</v>
      </c>
      <c r="E3" s="31"/>
      <c r="F3" s="30" t="s">
        <v>21</v>
      </c>
      <c r="G3" s="31"/>
      <c r="H3" s="30" t="s">
        <v>22</v>
      </c>
      <c r="I3" s="31"/>
      <c r="J3" s="30" t="s">
        <v>23</v>
      </c>
      <c r="K3" s="31"/>
    </row>
    <row r="4" spans="1:11" ht="13.5">
      <c r="A4" s="33"/>
      <c r="B4" s="8" t="s">
        <v>0</v>
      </c>
      <c r="C4" s="9" t="s">
        <v>1</v>
      </c>
      <c r="D4" s="7" t="s">
        <v>0</v>
      </c>
      <c r="E4" s="9" t="s">
        <v>1</v>
      </c>
      <c r="F4" s="8" t="s">
        <v>0</v>
      </c>
      <c r="G4" s="9" t="s">
        <v>1</v>
      </c>
      <c r="H4" s="8" t="s">
        <v>0</v>
      </c>
      <c r="I4" s="9" t="s">
        <v>1</v>
      </c>
      <c r="J4" s="8" t="s">
        <v>0</v>
      </c>
      <c r="K4" s="9" t="s">
        <v>1</v>
      </c>
    </row>
    <row r="5" spans="1:11" ht="18" customHeight="1">
      <c r="A5" s="18" t="s">
        <v>2</v>
      </c>
      <c r="B5" s="17">
        <f aca="true" t="shared" si="0" ref="B5:K5">SUM(B6:B19)</f>
        <v>10331942970</v>
      </c>
      <c r="C5" s="11">
        <f t="shared" si="0"/>
        <v>99.99999999999997</v>
      </c>
      <c r="D5" s="10">
        <f t="shared" si="0"/>
        <v>9300959180</v>
      </c>
      <c r="E5" s="11">
        <f t="shared" si="0"/>
        <v>100.00000000000001</v>
      </c>
      <c r="F5" s="10">
        <f t="shared" si="0"/>
        <v>11019480719</v>
      </c>
      <c r="G5" s="11">
        <f t="shared" si="0"/>
        <v>99.99999999999997</v>
      </c>
      <c r="H5" s="10">
        <f t="shared" si="0"/>
        <v>11182084581</v>
      </c>
      <c r="I5" s="11">
        <f t="shared" si="0"/>
        <v>100.00000000000001</v>
      </c>
      <c r="J5" s="10">
        <f t="shared" si="0"/>
        <v>9572984206</v>
      </c>
      <c r="K5" s="11">
        <f t="shared" si="0"/>
        <v>100</v>
      </c>
    </row>
    <row r="6" spans="1:11" ht="18" customHeight="1">
      <c r="A6" s="19" t="s">
        <v>3</v>
      </c>
      <c r="B6" s="13">
        <v>135538626</v>
      </c>
      <c r="C6" s="12">
        <v>1.3</v>
      </c>
      <c r="D6" s="13">
        <v>132049358</v>
      </c>
      <c r="E6" s="12">
        <f>ROUND(D6/D5*100,1)</f>
        <v>1.4</v>
      </c>
      <c r="F6" s="13">
        <v>132015036</v>
      </c>
      <c r="G6" s="12">
        <f>ROUND(F6/F5*100,1)</f>
        <v>1.2</v>
      </c>
      <c r="H6" s="26">
        <v>130420471</v>
      </c>
      <c r="I6" s="12">
        <f>ROUND(H6/H5*100,1)</f>
        <v>1.2</v>
      </c>
      <c r="J6" s="26">
        <v>125192772</v>
      </c>
      <c r="K6" s="12">
        <f>ROUND(J6/J5*100,1)</f>
        <v>1.3</v>
      </c>
    </row>
    <row r="7" spans="1:11" ht="18" customHeight="1">
      <c r="A7" s="19" t="s">
        <v>4</v>
      </c>
      <c r="B7" s="13">
        <v>1271972424</v>
      </c>
      <c r="C7" s="12">
        <v>12.3</v>
      </c>
      <c r="D7" s="13">
        <v>1049800606</v>
      </c>
      <c r="E7" s="12">
        <f>ROUND(D7/D5*100,1)</f>
        <v>11.3</v>
      </c>
      <c r="F7" s="13">
        <v>1282540330</v>
      </c>
      <c r="G7" s="12">
        <f>ROUND(F7/F5*100,1)</f>
        <v>11.6</v>
      </c>
      <c r="H7" s="26">
        <v>917449112</v>
      </c>
      <c r="I7" s="12">
        <f>ROUND(H7/H5*100,1)</f>
        <v>8.2</v>
      </c>
      <c r="J7" s="26">
        <v>1183473748</v>
      </c>
      <c r="K7" s="12">
        <f>ROUND(J7/J5*100,1)</f>
        <v>12.4</v>
      </c>
    </row>
    <row r="8" spans="1:11" ht="18" customHeight="1">
      <c r="A8" s="19" t="s">
        <v>5</v>
      </c>
      <c r="B8" s="13">
        <v>3274321812</v>
      </c>
      <c r="C8" s="12">
        <v>31.7</v>
      </c>
      <c r="D8" s="13">
        <v>3389472930</v>
      </c>
      <c r="E8" s="12">
        <f>ROUND(D8/D5*100,1)</f>
        <v>36.4</v>
      </c>
      <c r="F8" s="13">
        <v>4074182136</v>
      </c>
      <c r="G8" s="12">
        <f>ROUND(F8/F5*100,1)</f>
        <v>37</v>
      </c>
      <c r="H8" s="26">
        <v>3619030103</v>
      </c>
      <c r="I8" s="12">
        <f>ROUND(H8/H5*100,1)</f>
        <v>32.4</v>
      </c>
      <c r="J8" s="26">
        <v>3544826694</v>
      </c>
      <c r="K8" s="12">
        <f>ROUND(J8/J5*100,1)</f>
        <v>37</v>
      </c>
    </row>
    <row r="9" spans="1:11" ht="18" customHeight="1">
      <c r="A9" s="19" t="s">
        <v>6</v>
      </c>
      <c r="B9" s="13">
        <v>769379283</v>
      </c>
      <c r="C9" s="12">
        <v>7.4</v>
      </c>
      <c r="D9" s="13">
        <v>807086886</v>
      </c>
      <c r="E9" s="12">
        <f>ROUND(D9/D5*100,1)</f>
        <v>8.7</v>
      </c>
      <c r="F9" s="13">
        <v>860170307</v>
      </c>
      <c r="G9" s="12">
        <f>ROUND(F9/F5*100,1)</f>
        <v>7.8</v>
      </c>
      <c r="H9" s="26">
        <v>798016806</v>
      </c>
      <c r="I9" s="12">
        <f>ROUND(H9/H5*100,1)</f>
        <v>7.1</v>
      </c>
      <c r="J9" s="26">
        <v>742017947</v>
      </c>
      <c r="K9" s="12">
        <f>ROUND(J9/J5*100,1)</f>
        <v>7.8</v>
      </c>
    </row>
    <row r="10" spans="1:11" ht="18" customHeight="1">
      <c r="A10" s="19" t="s">
        <v>7</v>
      </c>
      <c r="B10" s="13">
        <v>9560539</v>
      </c>
      <c r="C10" s="12">
        <v>0.1</v>
      </c>
      <c r="D10" s="13">
        <v>9022825</v>
      </c>
      <c r="E10" s="12">
        <f>ROUND(D10/D5*100,1)</f>
        <v>0.1</v>
      </c>
      <c r="F10" s="13">
        <v>8923839</v>
      </c>
      <c r="G10" s="12">
        <f>ROUND(F10/F5*100,1)</f>
        <v>0.1</v>
      </c>
      <c r="H10" s="26">
        <v>9167411</v>
      </c>
      <c r="I10" s="12">
        <f>ROUND(H10/H5*100,1)</f>
        <v>0.1</v>
      </c>
      <c r="J10" s="26">
        <v>8833141</v>
      </c>
      <c r="K10" s="12">
        <f>ROUND(J10/J5*100,1)</f>
        <v>0.1</v>
      </c>
    </row>
    <row r="11" spans="1:11" ht="18" customHeight="1">
      <c r="A11" s="19" t="s">
        <v>8</v>
      </c>
      <c r="B11" s="13">
        <v>133505406</v>
      </c>
      <c r="C11" s="12">
        <v>1.3</v>
      </c>
      <c r="D11" s="13">
        <v>143374199</v>
      </c>
      <c r="E11" s="12">
        <f>ROUND(D11/D5*100,1)</f>
        <v>1.5</v>
      </c>
      <c r="F11" s="13">
        <v>106027512</v>
      </c>
      <c r="G11" s="12">
        <f>ROUND(F11/F5*100,1)</f>
        <v>1</v>
      </c>
      <c r="H11" s="26">
        <v>125499554</v>
      </c>
      <c r="I11" s="12">
        <f>ROUND(H11/H5*100,1)</f>
        <v>1.1</v>
      </c>
      <c r="J11" s="26">
        <v>135977402</v>
      </c>
      <c r="K11" s="12">
        <f>ROUND(J11/J5*100,1)</f>
        <v>1.4</v>
      </c>
    </row>
    <row r="12" spans="1:11" ht="18" customHeight="1">
      <c r="A12" s="19" t="s">
        <v>9</v>
      </c>
      <c r="B12" s="13">
        <v>88021561</v>
      </c>
      <c r="C12" s="12">
        <v>0.8</v>
      </c>
      <c r="D12" s="13">
        <v>44197324</v>
      </c>
      <c r="E12" s="12">
        <f>ROUND(D12/D5*100,1)</f>
        <v>0.5</v>
      </c>
      <c r="F12" s="13">
        <v>140567695</v>
      </c>
      <c r="G12" s="12">
        <f>ROUND(F12/F5*100,1)</f>
        <v>1.3</v>
      </c>
      <c r="H12" s="26">
        <v>60118976</v>
      </c>
      <c r="I12" s="12">
        <f>ROUND(H12/H5*100,1)</f>
        <v>0.5</v>
      </c>
      <c r="J12" s="26">
        <v>72049261</v>
      </c>
      <c r="K12" s="12">
        <f>ROUND(J12/J5*100,1)</f>
        <v>0.8</v>
      </c>
    </row>
    <row r="13" spans="1:11" ht="18" customHeight="1">
      <c r="A13" s="19" t="s">
        <v>10</v>
      </c>
      <c r="B13" s="13">
        <v>1452054758</v>
      </c>
      <c r="C13" s="12">
        <v>14.1</v>
      </c>
      <c r="D13" s="13">
        <v>1157300618</v>
      </c>
      <c r="E13" s="12">
        <f>ROUND(D13/D5*100,1)+0.1</f>
        <v>12.5</v>
      </c>
      <c r="F13" s="13">
        <v>1342067290</v>
      </c>
      <c r="G13" s="12">
        <f>ROUND(F13/F5*100,1)</f>
        <v>12.2</v>
      </c>
      <c r="H13" s="26">
        <v>1138981458</v>
      </c>
      <c r="I13" s="12">
        <f>ROUND(H13/H5*100,1)</f>
        <v>10.2</v>
      </c>
      <c r="J13" s="26">
        <v>1388176480</v>
      </c>
      <c r="K13" s="12">
        <f>ROUND(J13/J5*100,1)</f>
        <v>14.5</v>
      </c>
    </row>
    <row r="14" spans="1:11" ht="18" customHeight="1">
      <c r="A14" s="19" t="s">
        <v>11</v>
      </c>
      <c r="B14" s="13">
        <v>1059707724</v>
      </c>
      <c r="C14" s="12">
        <v>10.3</v>
      </c>
      <c r="D14" s="13">
        <v>327918300</v>
      </c>
      <c r="E14" s="12">
        <f>ROUND(D14/D5*100,1)</f>
        <v>3.5</v>
      </c>
      <c r="F14" s="13">
        <v>293296437</v>
      </c>
      <c r="G14" s="12">
        <f>ROUND(F14/F5*100,1)-0.1</f>
        <v>2.6</v>
      </c>
      <c r="H14" s="26">
        <v>250188136</v>
      </c>
      <c r="I14" s="12">
        <f>ROUND(H14/H5*100,1)</f>
        <v>2.2</v>
      </c>
      <c r="J14" s="26">
        <v>343711393</v>
      </c>
      <c r="K14" s="12">
        <f>ROUND(J14/J5*100,1)</f>
        <v>3.6</v>
      </c>
    </row>
    <row r="15" spans="1:11" ht="18" customHeight="1">
      <c r="A15" s="19" t="s">
        <v>12</v>
      </c>
      <c r="B15" s="13">
        <v>1008969589</v>
      </c>
      <c r="C15" s="12">
        <v>9.8</v>
      </c>
      <c r="D15" s="13">
        <v>1115202999</v>
      </c>
      <c r="E15" s="12">
        <f>ROUND(D15/D5*100,1)</f>
        <v>12</v>
      </c>
      <c r="F15" s="13">
        <v>1605984448</v>
      </c>
      <c r="G15" s="12">
        <f>ROUND(F15/F5*100,1)</f>
        <v>14.6</v>
      </c>
      <c r="H15" s="26">
        <v>3002837258</v>
      </c>
      <c r="I15" s="12">
        <f>ROUND(H15/H5*100,1)</f>
        <v>26.9</v>
      </c>
      <c r="J15" s="26">
        <v>1046819650</v>
      </c>
      <c r="K15" s="12">
        <f>ROUND(J15/J5*100,1)</f>
        <v>10.9</v>
      </c>
    </row>
    <row r="16" spans="1:11" ht="18" customHeight="1">
      <c r="A16" s="19" t="s">
        <v>13</v>
      </c>
      <c r="B16" s="15">
        <v>0</v>
      </c>
      <c r="C16" s="16">
        <v>0</v>
      </c>
      <c r="D16" s="15">
        <v>0</v>
      </c>
      <c r="E16" s="23">
        <f>ROUND(D16/D5*100,1)</f>
        <v>0</v>
      </c>
      <c r="F16" s="15">
        <v>0</v>
      </c>
      <c r="G16" s="23">
        <f>ROUND(F16/F5*100,1)</f>
        <v>0</v>
      </c>
      <c r="H16" s="27">
        <v>0</v>
      </c>
      <c r="I16" s="23">
        <f>ROUND(H16/H5*100,1)</f>
        <v>0</v>
      </c>
      <c r="J16" s="27">
        <v>0</v>
      </c>
      <c r="K16" s="23">
        <f>ROUND(J16/J5*100,1)</f>
        <v>0</v>
      </c>
    </row>
    <row r="17" spans="1:11" ht="18" customHeight="1">
      <c r="A17" s="19" t="s">
        <v>14</v>
      </c>
      <c r="B17" s="13">
        <v>1013953248</v>
      </c>
      <c r="C17" s="12">
        <v>9.8</v>
      </c>
      <c r="D17" s="13">
        <v>967147135</v>
      </c>
      <c r="E17" s="25">
        <f>ROUND(D17/D5*100,1)</f>
        <v>10.4</v>
      </c>
      <c r="F17" s="13">
        <v>946983689</v>
      </c>
      <c r="G17" s="25">
        <f>ROUND(F17/F5*100,1)</f>
        <v>8.6</v>
      </c>
      <c r="H17" s="26">
        <v>1048935296</v>
      </c>
      <c r="I17" s="25">
        <f>ROUND(H17/H5*100,1)</f>
        <v>9.4</v>
      </c>
      <c r="J17" s="26">
        <v>931484718</v>
      </c>
      <c r="K17" s="25">
        <f>ROUND(J17/J5*100,1)</f>
        <v>9.7</v>
      </c>
    </row>
    <row r="18" spans="1:11" ht="18" customHeight="1">
      <c r="A18" s="19" t="s">
        <v>15</v>
      </c>
      <c r="B18" s="14">
        <v>114958000</v>
      </c>
      <c r="C18" s="12">
        <v>1.1</v>
      </c>
      <c r="D18" s="14">
        <v>158386000</v>
      </c>
      <c r="E18" s="25">
        <f>ROUND(D18/D5*100,1)</f>
        <v>1.7</v>
      </c>
      <c r="F18" s="14">
        <v>226722000</v>
      </c>
      <c r="G18" s="25">
        <f>ROUND(F18/F5*100,1)-0.1</f>
        <v>2</v>
      </c>
      <c r="H18" s="28">
        <v>81440000</v>
      </c>
      <c r="I18" s="25">
        <f>ROUND(H18/H5*100,1)</f>
        <v>0.7</v>
      </c>
      <c r="J18" s="28">
        <v>50421000</v>
      </c>
      <c r="K18" s="25">
        <f>ROUND(J18/J5*100,1)</f>
        <v>0.5</v>
      </c>
    </row>
    <row r="19" spans="1:11" ht="18" customHeight="1">
      <c r="A19" s="20" t="s">
        <v>16</v>
      </c>
      <c r="B19" s="21">
        <v>0</v>
      </c>
      <c r="C19" s="22">
        <v>0</v>
      </c>
      <c r="D19" s="21">
        <v>0</v>
      </c>
      <c r="E19" s="24">
        <f>ROUND(D19/D5*100,1)</f>
        <v>0</v>
      </c>
      <c r="F19" s="21">
        <v>0</v>
      </c>
      <c r="G19" s="24">
        <f>ROUND(F19/F5*100,1)</f>
        <v>0</v>
      </c>
      <c r="H19" s="29">
        <v>0</v>
      </c>
      <c r="I19" s="24">
        <f>ROUND(H19/H5*100,1)</f>
        <v>0</v>
      </c>
      <c r="J19" s="29">
        <v>0</v>
      </c>
      <c r="K19" s="24">
        <f>ROUND(J19/J5*100,1)</f>
        <v>0</v>
      </c>
    </row>
    <row r="20" s="6" customFormat="1" ht="12">
      <c r="A20" s="6" t="s">
        <v>18</v>
      </c>
    </row>
  </sheetData>
  <sheetProtection/>
  <mergeCells count="6">
    <mergeCell ref="J3:K3"/>
    <mergeCell ref="A3:A4"/>
    <mergeCell ref="F3:G3"/>
    <mergeCell ref="H3:I3"/>
    <mergeCell ref="B3:C3"/>
    <mergeCell ref="D3:E3"/>
  </mergeCells>
  <printOptions/>
  <pageMargins left="0.7086614173228347" right="0.7086614173228347" top="0.7480314960629921" bottom="0.7480314960629921" header="0.5729166666666666" footer="0.31496062992125984"/>
  <pageSetup fitToHeight="0" fitToWidth="1" horizontalDpi="600" verticalDpi="600" orientation="landscape" paperSize="9" r:id="rId1"/>
  <headerFooter scaleWithDoc="0">
    <oddHeader>&amp;L
&amp;"ＭＳ ゴシック,太字"&amp;12 ４．一般会計目的別決算額の状況（歳出）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2020-03-23T05:39:13Z</cp:lastPrinted>
  <dcterms:created xsi:type="dcterms:W3CDTF">2006-09-07T01:02:33Z</dcterms:created>
  <dcterms:modified xsi:type="dcterms:W3CDTF">2020-03-23T05:39:19Z</dcterms:modified>
  <cp:category/>
  <cp:version/>
  <cp:contentType/>
  <cp:contentStatus/>
</cp:coreProperties>
</file>