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２．国民健康保険の医療給付の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<sst xmlns="http://schemas.openxmlformats.org/spreadsheetml/2006/main" count="29" uniqueCount="18">
  <si>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単位：件、円</t>
  </si>
  <si>
    <t>療　　　　　　養　　　　　　の　　　　　　給　　　　　　付</t>
  </si>
  <si>
    <t>療 　養　 費</t>
  </si>
  <si>
    <t>合　　　　計</t>
  </si>
  <si>
    <t>入　　　　　院</t>
  </si>
  <si>
    <t>入　　院　　外</t>
  </si>
  <si>
    <t>歯　　　　　科</t>
  </si>
  <si>
    <t>調　　剤　　等</t>
  </si>
  <si>
    <t>小　　　　計</t>
  </si>
  <si>
    <t>費　用　額</t>
  </si>
  <si>
    <t>費　用　額</t>
  </si>
  <si>
    <t>年　度</t>
  </si>
  <si>
    <t>件  数</t>
  </si>
  <si>
    <t>１件当たり
費 用 額</t>
  </si>
  <si>
    <t>１人当たり
費 用 額</t>
  </si>
  <si>
    <t>（注） 療養の給付欄の調剤等には、食事療養及び訪問看護・施設療養の費用が含まれる。</t>
  </si>
  <si>
    <t>資料：町民福祉部保険年金課　『国民健康保険事業状況報告書』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</si>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</sst>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2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/>
      <protection hidden="1"/>
    </xf>
    <xf numFmtId="176" fontId="3" fillId="0" borderId="0" xfId="0" applyNumberFormat="1" applyFont="1" applyFill="1" applyAlignment="1" applyProtection="1">
      <alignment vertical="center"/>
      <protection hidden="1"/>
    </xf>
    <xf numFmtId="176" fontId="0" fillId="0" borderId="0" xfId="0" applyNumberForma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3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18" xfId="0" applyNumberFormat="1" applyFont="1" applyFill="1" applyBorder="1" applyAlignment="1" applyProtection="1">
      <alignment horizontal="right" vertical="center"/>
      <protection hidden="1"/>
    </xf>
    <xf numFmtId="176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22" xfId="0" applyNumberFormat="1" applyFont="1" applyFill="1" applyBorder="1" applyAlignment="1" applyProtection="1">
      <alignment horizontal="right" vertical="center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176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23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24" xfId="0" applyNumberFormat="1" applyFont="1" applyFill="1" applyBorder="1" applyAlignment="1" applyProtection="1">
      <alignment horizontal="right" vertical="center"/>
      <protection hidden="1"/>
    </xf>
    <xf numFmtId="3" fontId="3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8" xfId="0" applyNumberFormat="1" applyFont="1" applyFill="1" applyBorder="1" applyAlignment="1" applyProtection="1">
      <alignment horizontal="right" vertical="center"/>
      <protection hidden="1"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0" fillId="0" borderId="32" xfId="0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view="pageLayout" workbookViewId="0" topLeftCell="B1">
      <selection activeCell="Q12" sqref="Q12"/>
    </sheetView>
  </sheetViews>
  <sheetFormatPr defaultColWidth="9.00390625" defaultRowHeight="13.5"/>
  <cols>
    <col min="1" max="1" width="10.50390625" style="5" customWidth="1"/>
    <col min="2" max="2" width="8.125" style="5" customWidth="1"/>
    <col min="3" max="3" width="15.00390625" style="5" bestFit="1" customWidth="1"/>
    <col min="4" max="4" width="8.125" style="5" customWidth="1"/>
    <col min="5" max="5" width="15.00390625" style="5" bestFit="1" customWidth="1"/>
    <col min="6" max="6" width="8.125" style="5" customWidth="1"/>
    <col min="7" max="7" width="13.625" style="5" customWidth="1"/>
    <col min="8" max="8" width="8.125" style="5" customWidth="1"/>
    <col min="9" max="9" width="13.625" style="5" customWidth="1"/>
    <col min="10" max="10" width="8.125" style="5" customWidth="1"/>
    <col min="11" max="11" width="13.625" style="5" customWidth="1"/>
    <col min="12" max="12" width="8.125" style="5" customWidth="1"/>
    <col min="13" max="13" width="13.625" style="5" customWidth="1"/>
    <col min="14" max="14" width="8.125" style="5" customWidth="1"/>
    <col min="15" max="15" width="14.00390625" style="5" customWidth="1"/>
    <col min="16" max="16" width="9.625" style="5" customWidth="1"/>
    <col min="17" max="17" width="9.75390625" style="5" customWidth="1"/>
    <col min="18" max="16384" width="9.00390625" style="5" customWidth="1"/>
  </cols>
  <sheetData>
    <row r="1" spans="1:17" ht="16.5" customHeight="1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4"/>
    </row>
    <row r="2" spans="1:17" ht="16.5" customHeight="1">
      <c r="A2" s="1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4"/>
    </row>
    <row r="3" spans="1:17" ht="14.2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4" t="s">
        <v>0</v>
      </c>
    </row>
    <row r="4" spans="1:17" ht="22.5" customHeight="1">
      <c r="A4" s="50" t="s">
        <v>11</v>
      </c>
      <c r="B4" s="53" t="s">
        <v>1</v>
      </c>
      <c r="C4" s="54"/>
      <c r="D4" s="54"/>
      <c r="E4" s="54"/>
      <c r="F4" s="54"/>
      <c r="G4" s="54"/>
      <c r="H4" s="54"/>
      <c r="I4" s="55"/>
      <c r="J4" s="55"/>
      <c r="K4" s="56"/>
      <c r="L4" s="57" t="s">
        <v>2</v>
      </c>
      <c r="M4" s="58"/>
      <c r="N4" s="53" t="s">
        <v>3</v>
      </c>
      <c r="O4" s="61"/>
      <c r="P4" s="62" t="s">
        <v>13</v>
      </c>
      <c r="Q4" s="43" t="s">
        <v>14</v>
      </c>
    </row>
    <row r="5" spans="1:17" ht="22.5" customHeight="1">
      <c r="A5" s="51"/>
      <c r="B5" s="46" t="s">
        <v>4</v>
      </c>
      <c r="C5" s="47"/>
      <c r="D5" s="47" t="s">
        <v>5</v>
      </c>
      <c r="E5" s="47"/>
      <c r="F5" s="47" t="s">
        <v>6</v>
      </c>
      <c r="G5" s="47"/>
      <c r="H5" s="47" t="s">
        <v>7</v>
      </c>
      <c r="I5" s="48"/>
      <c r="J5" s="47" t="s">
        <v>8</v>
      </c>
      <c r="K5" s="49"/>
      <c r="L5" s="59"/>
      <c r="M5" s="60"/>
      <c r="N5" s="46"/>
      <c r="O5" s="49"/>
      <c r="P5" s="63"/>
      <c r="Q5" s="44"/>
    </row>
    <row r="6" spans="1:17" ht="22.5" customHeight="1">
      <c r="A6" s="52"/>
      <c r="B6" s="11" t="s">
        <v>12</v>
      </c>
      <c r="C6" s="10" t="s">
        <v>9</v>
      </c>
      <c r="D6" s="10" t="s">
        <v>12</v>
      </c>
      <c r="E6" s="10" t="s">
        <v>9</v>
      </c>
      <c r="F6" s="10" t="s">
        <v>12</v>
      </c>
      <c r="G6" s="10" t="s">
        <v>9</v>
      </c>
      <c r="H6" s="10" t="s">
        <v>12</v>
      </c>
      <c r="I6" s="10" t="s">
        <v>10</v>
      </c>
      <c r="J6" s="10" t="s">
        <v>12</v>
      </c>
      <c r="K6" s="12" t="s">
        <v>9</v>
      </c>
      <c r="L6" s="13" t="s">
        <v>12</v>
      </c>
      <c r="M6" s="14" t="s">
        <v>9</v>
      </c>
      <c r="N6" s="11" t="s">
        <v>12</v>
      </c>
      <c r="O6" s="12" t="s">
        <v>9</v>
      </c>
      <c r="P6" s="64"/>
      <c r="Q6" s="45"/>
    </row>
    <row r="7" spans="1:17" ht="22.5" customHeight="1">
      <c r="A7" s="15" t="s">
        <v>17</v>
      </c>
      <c r="B7" s="17">
        <v>1764</v>
      </c>
      <c r="C7" s="18">
        <v>959021869</v>
      </c>
      <c r="D7" s="18">
        <v>52705</v>
      </c>
      <c r="E7" s="18">
        <v>833236238</v>
      </c>
      <c r="F7" s="18">
        <v>8350</v>
      </c>
      <c r="G7" s="18">
        <v>109645100</v>
      </c>
      <c r="H7" s="18">
        <v>24750</v>
      </c>
      <c r="I7" s="19">
        <v>450699052</v>
      </c>
      <c r="J7" s="20">
        <f aca="true" t="shared" si="0" ref="J7:K10">SUM(B7,D7,F7,H7)</f>
        <v>87569</v>
      </c>
      <c r="K7" s="24">
        <f t="shared" si="0"/>
        <v>2352602259</v>
      </c>
      <c r="L7" s="21">
        <v>3884</v>
      </c>
      <c r="M7" s="22">
        <v>33968360</v>
      </c>
      <c r="N7" s="23">
        <f aca="true" t="shared" si="1" ref="N7:O10">SUM(J7,L7)</f>
        <v>91453</v>
      </c>
      <c r="O7" s="24">
        <f t="shared" si="1"/>
        <v>2386570619</v>
      </c>
      <c r="P7" s="25">
        <f>SUM(O7/N7)</f>
        <v>26096.143581949196</v>
      </c>
      <c r="Q7" s="26">
        <f>O7/6329</f>
        <v>377084.945331016</v>
      </c>
    </row>
    <row r="8" spans="1:17" ht="22.5" customHeight="1">
      <c r="A8" s="15">
        <v>27</v>
      </c>
      <c r="B8" s="17">
        <v>1688</v>
      </c>
      <c r="C8" s="18">
        <v>927423860</v>
      </c>
      <c r="D8" s="18">
        <v>51181</v>
      </c>
      <c r="E8" s="18">
        <v>886178140</v>
      </c>
      <c r="F8" s="18">
        <v>8309</v>
      </c>
      <c r="G8" s="18">
        <v>114034130</v>
      </c>
      <c r="H8" s="18">
        <v>25615</v>
      </c>
      <c r="I8" s="19">
        <v>472176414</v>
      </c>
      <c r="J8" s="20">
        <f t="shared" si="0"/>
        <v>86793</v>
      </c>
      <c r="K8" s="24">
        <f t="shared" si="0"/>
        <v>2399812544</v>
      </c>
      <c r="L8" s="21">
        <v>3528</v>
      </c>
      <c r="M8" s="22">
        <v>28195487</v>
      </c>
      <c r="N8" s="23">
        <f t="shared" si="1"/>
        <v>90321</v>
      </c>
      <c r="O8" s="24">
        <f t="shared" si="1"/>
        <v>2428008031</v>
      </c>
      <c r="P8" s="25">
        <f>SUM(O8/N8)</f>
        <v>26881.987920860043</v>
      </c>
      <c r="Q8" s="26">
        <f>O8/6053</f>
        <v>401124.7366595077</v>
      </c>
    </row>
    <row r="9" spans="1:17" ht="22.5" customHeight="1">
      <c r="A9" s="16">
        <v>28</v>
      </c>
      <c r="B9" s="17">
        <v>1682</v>
      </c>
      <c r="C9" s="18">
        <v>961439360</v>
      </c>
      <c r="D9" s="18">
        <v>50068</v>
      </c>
      <c r="E9" s="18">
        <v>847982191</v>
      </c>
      <c r="F9" s="18">
        <v>8130</v>
      </c>
      <c r="G9" s="18">
        <v>105604880</v>
      </c>
      <c r="H9" s="18">
        <v>25343</v>
      </c>
      <c r="I9" s="19">
        <v>429686213</v>
      </c>
      <c r="J9" s="20">
        <f t="shared" si="0"/>
        <v>85223</v>
      </c>
      <c r="K9" s="24">
        <f t="shared" si="0"/>
        <v>2344712644</v>
      </c>
      <c r="L9" s="21">
        <v>3289</v>
      </c>
      <c r="M9" s="22">
        <v>25851758</v>
      </c>
      <c r="N9" s="23">
        <f t="shared" si="1"/>
        <v>88512</v>
      </c>
      <c r="O9" s="24">
        <f t="shared" si="1"/>
        <v>2370564402</v>
      </c>
      <c r="P9" s="25">
        <f>SUM(O9/N9)</f>
        <v>26782.406927874188</v>
      </c>
      <c r="Q9" s="26">
        <f>+O9/5695</f>
        <v>416253.6263388938</v>
      </c>
    </row>
    <row r="10" spans="1:17" ht="22.5" customHeight="1">
      <c r="A10" s="16">
        <v>29</v>
      </c>
      <c r="B10" s="33">
        <v>1613</v>
      </c>
      <c r="C10" s="34">
        <v>915844438</v>
      </c>
      <c r="D10" s="34">
        <v>47474</v>
      </c>
      <c r="E10" s="34">
        <v>800024367</v>
      </c>
      <c r="F10" s="34">
        <v>7656</v>
      </c>
      <c r="G10" s="34">
        <v>98715150</v>
      </c>
      <c r="H10" s="34">
        <v>23601</v>
      </c>
      <c r="I10" s="35">
        <v>416193423</v>
      </c>
      <c r="J10" s="20">
        <f t="shared" si="0"/>
        <v>80344</v>
      </c>
      <c r="K10" s="24">
        <f t="shared" si="0"/>
        <v>2230777378</v>
      </c>
      <c r="L10" s="36">
        <v>2927</v>
      </c>
      <c r="M10" s="37">
        <v>22525083</v>
      </c>
      <c r="N10" s="23">
        <f t="shared" si="1"/>
        <v>83271</v>
      </c>
      <c r="O10" s="24">
        <f t="shared" si="1"/>
        <v>2253302461</v>
      </c>
      <c r="P10" s="25">
        <f>SUM(O10/N10)</f>
        <v>27059.870314995616</v>
      </c>
      <c r="Q10" s="26">
        <f>+O10/5695</f>
        <v>395663.2942932397</v>
      </c>
    </row>
    <row r="11" spans="1:17" ht="22.5" customHeight="1">
      <c r="A11" s="27">
        <v>30</v>
      </c>
      <c r="B11" s="38">
        <v>1499</v>
      </c>
      <c r="C11" s="39">
        <v>887929671</v>
      </c>
      <c r="D11" s="39">
        <v>46121</v>
      </c>
      <c r="E11" s="39">
        <v>764392459</v>
      </c>
      <c r="F11" s="39">
        <v>7571</v>
      </c>
      <c r="G11" s="39">
        <v>99786010</v>
      </c>
      <c r="H11" s="39">
        <v>23059</v>
      </c>
      <c r="I11" s="40">
        <v>363680064</v>
      </c>
      <c r="J11" s="28">
        <f>SUM(B11,D11,F11,H11)</f>
        <v>78250</v>
      </c>
      <c r="K11" s="30">
        <f>SUM(C11,E11,G11,I11)</f>
        <v>2115788204</v>
      </c>
      <c r="L11" s="41">
        <v>2625</v>
      </c>
      <c r="M11" s="42">
        <v>20580302</v>
      </c>
      <c r="N11" s="29">
        <f>SUM(J11,L11)</f>
        <v>80875</v>
      </c>
      <c r="O11" s="30">
        <f>SUM(K11,M11)</f>
        <v>2136368506</v>
      </c>
      <c r="P11" s="31">
        <f>SUM(O11/N11)</f>
        <v>26415.684772797526</v>
      </c>
      <c r="Q11" s="32">
        <f>+O11/5105</f>
        <v>418485.505582762</v>
      </c>
    </row>
    <row r="12" spans="1:17" s="7" customFormat="1" ht="12">
      <c r="A12" s="3" t="s">
        <v>16</v>
      </c>
      <c r="B12" s="6"/>
      <c r="C12" s="6"/>
      <c r="D12" s="6"/>
      <c r="E12" s="6"/>
      <c r="F12" s="6"/>
      <c r="G12" s="6"/>
      <c r="H12" s="6"/>
      <c r="I12" s="3"/>
      <c r="J12" s="3"/>
      <c r="K12" s="3"/>
      <c r="L12" s="3"/>
      <c r="M12" s="3"/>
      <c r="N12" s="3"/>
      <c r="O12" s="3"/>
      <c r="P12" s="3"/>
      <c r="Q12" s="3"/>
    </row>
    <row r="13" spans="1:17" s="7" customFormat="1" ht="12">
      <c r="A13" s="3" t="s">
        <v>15</v>
      </c>
      <c r="B13" s="6"/>
      <c r="C13" s="6"/>
      <c r="D13" s="6"/>
      <c r="E13" s="6"/>
      <c r="F13" s="6"/>
      <c r="G13" s="6"/>
      <c r="H13" s="6"/>
      <c r="I13" s="3"/>
      <c r="J13" s="3"/>
      <c r="K13" s="3"/>
      <c r="L13" s="3"/>
      <c r="M13" s="3"/>
      <c r="N13" s="3"/>
      <c r="O13" s="3"/>
      <c r="P13" s="3"/>
      <c r="Q13" s="3"/>
    </row>
    <row r="14" spans="1:17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8"/>
      <c r="L14" s="3"/>
      <c r="M14" s="3"/>
      <c r="N14" s="3"/>
      <c r="O14" s="3"/>
      <c r="P14" s="3"/>
      <c r="Q14" s="3"/>
    </row>
    <row r="15" spans="1:17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8"/>
      <c r="L15" s="3"/>
      <c r="M15" s="3"/>
      <c r="N15" s="3"/>
      <c r="O15" s="3"/>
      <c r="P15" s="3"/>
      <c r="Q15" s="3"/>
    </row>
    <row r="16" spans="11:16" ht="13.5">
      <c r="K16" s="9"/>
      <c r="P16" s="3"/>
    </row>
    <row r="17" spans="11:16" ht="13.5">
      <c r="K17" s="9"/>
      <c r="P17" s="3"/>
    </row>
    <row r="18" spans="11:16" ht="13.5">
      <c r="K18" s="9"/>
      <c r="P18" s="3"/>
    </row>
    <row r="19" ht="13.5">
      <c r="K19" s="9"/>
    </row>
    <row r="20" ht="13.5">
      <c r="K20" s="9"/>
    </row>
    <row r="21" ht="13.5">
      <c r="K21" s="9"/>
    </row>
  </sheetData>
  <sheetProtection/>
  <mergeCells count="11">
    <mergeCell ref="A4:A6"/>
    <mergeCell ref="B4:K4"/>
    <mergeCell ref="L4:M5"/>
    <mergeCell ref="N4:O5"/>
    <mergeCell ref="P4:P6"/>
    <mergeCell ref="Q4:Q6"/>
    <mergeCell ref="B5:C5"/>
    <mergeCell ref="D5:E5"/>
    <mergeCell ref="F5:G5"/>
    <mergeCell ref="H5:I5"/>
    <mergeCell ref="J5:K5"/>
  </mergeCells>
  <printOptions/>
  <pageMargins left="0.7086614173228347" right="0.7086614173228347" top="0.7480314960629921" bottom="0.7480314960629921" header="0.6075" footer="0.31496062992125984"/>
  <pageSetup fitToHeight="1" fitToWidth="1" horizontalDpi="600" verticalDpi="600" orientation="landscape" paperSize="9" scale="72" r:id="rId1"/>
  <headerFooter scaleWithDoc="0">
    <oddHeader>&amp;L
&amp;"ＭＳ ゴシック,太字"&amp;12 ２．国民健康保険の医療給付の状況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2020-03-26T06:38:07Z</cp:lastPrinted>
  <dcterms:created xsi:type="dcterms:W3CDTF">2006-09-06T01:10:56Z</dcterms:created>
  <dcterms:modified xsi:type="dcterms:W3CDTF">2020-03-26T06:38:21Z</dcterms:modified>
  <cp:category/>
  <cp:version/>
  <cp:contentType/>
  <cp:contentStatus/>
</cp:coreProperties>
</file>