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uchinada12\共有フォルダ\財政課\０２(財務)-01(財政)\A.諸務\「R7 石川県市町支援課 照会・回答」\250829_FW：【総務省財務調査課】令和５年度財政状況資料集の作成について（2回目・地方公会計関係）\04_町HPへの公開\"/>
    </mc:Choice>
  </mc:AlternateContent>
  <xr:revisionPtr revIDLastSave="0" documentId="13_ncr:1_{8226D570-D83F-483A-8007-D7F113D38649}"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alcChain>
</file>

<file path=xl/sharedStrings.xml><?xml version="1.0" encoding="utf-8"?>
<sst xmlns="http://schemas.openxmlformats.org/spreadsheetml/2006/main" count="1069" uniqueCount="565">
  <si>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</si>
  <si>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</si>
  <si>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</si>
  <si>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</si>
  <si>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</si>
  <si>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</si>
  <si>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</si>
  <si>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</si>
  <si>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</si>
  <si>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</si>
  <si>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</si>
  <si>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</si>
  <si>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</si>
  <si>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</si>
  <si>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</si>
  <si>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</si>
  <si>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</si>
  <si>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</si>
  <si>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</si>
  <si>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</si>
  <si>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</si>
  <si>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</si>
  <si>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</si>
  <si>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</si>
  <si>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</si>
  <si>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</si>
  <si>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</si>
  <si>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</si>
  <si>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</si>
  <si>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</si>
  <si>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</si>
  <si>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</si>
  <si>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</si>
  <si>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</si>
  <si>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</si>
  <si>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</si>
  <si>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</si>
  <si>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</si>
  <si>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</si>
  <si>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</si>
  <si>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</si>
  <si>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</si>
  <si>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</si>
  <si>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</si>
  <si>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</si>
  <si>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</si>
  <si>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</si>
  <si>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</si>
  <si>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</si>
  <si>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</si>
  <si>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</si>
  <si>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</si>
  <si>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</si>
  <si>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</si>
  <si>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</si>
  <si>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</si>
  <si>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</si>
  <si>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</si>
  <si>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</si>
  <si>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</si>
  <si>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</si>
  <si>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</si>
  <si>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</si>
  <si>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</si>
  <si>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</si>
  <si>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</si>
  <si>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</si>
  <si>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</si>
  <si>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</si>
  <si>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</si>
  <si>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</si>
  <si>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</si>
  <si>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</si>
  <si>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</si>
  <si>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</si>
  <si>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</si>
  <si>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</si>
  <si>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</si>
  <si>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</si>
  <si>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石川県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</si>
  <si>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</si>
  <si>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</si>
  <si>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</si>
  <si>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</si>
  <si>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</si>
  <si>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</si>
  <si>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</si>
  <si>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</si>
  <si>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</si>
  <si>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</si>
  <si>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</si>
  <si>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</si>
  <si>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</si>
  <si>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</si>
  <si>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内灘町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</si>
  <si>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</si>
  <si>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</si>
  <si>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</si>
  <si>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</si>
  <si>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</si>
  <si>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</si>
  <si>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</si>
  <si>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</si>
  <si>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</si>
  <si>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</si>
  <si>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</si>
  <si>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</si>
  <si>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</si>
  <si>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</si>
  <si>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</si>
  <si>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</si>
  <si>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</si>
  <si>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</si>
  <si>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</si>
  <si>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</si>
  <si>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</si>
  <si>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</si>
  <si>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</si>
  <si>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</si>
  <si>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</si>
  <si>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</si>
  <si>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</si>
  <si>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</si>
  <si>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</si>
  <si>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</si>
  <si>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</si>
  <si>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</si>
  <si>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</si>
  <si>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</si>
  <si>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</si>
  <si>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</si>
  <si>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</si>
  <si>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</si>
  <si>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</si>
  <si>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</si>
  <si>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</si>
  <si>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</si>
  <si>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</si>
  <si>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</si>
  <si>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</si>
  <si>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</si>
  <si>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</si>
  <si>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</si>
  <si>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</si>
  <si>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</si>
  <si>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</si>
  <si>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</si>
  <si>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</si>
  <si>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</si>
  <si>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</si>
  <si>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</si>
  <si>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</si>
  <si>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</si>
  <si>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</si>
  <si>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</si>
  <si>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</si>
  <si>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</si>
  <si>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</si>
  <si>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</si>
  <si>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</si>
  <si>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</si>
  <si>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</si>
  <si>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</si>
  <si>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</si>
  <si>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</si>
  <si>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</si>
  <si>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</si>
  <si>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</si>
  <si>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</si>
  <si>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</si>
  <si>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</si>
  <si>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</si>
  <si>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</si>
  <si>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</si>
  <si>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</si>
  <si>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</si>
  <si>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</si>
  <si>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</si>
  <si>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</si>
  <si>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</si>
  <si>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</si>
  <si>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</si>
  <si>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</si>
  <si>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</si>
  <si>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</si>
  <si>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</si>
  <si>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</si>
  <si>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</si>
  <si>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</si>
  <si>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</si>
  <si>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</si>
  <si>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</si>
  <si>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</si>
  <si>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</si>
  <si>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</si>
  <si>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</si>
  <si>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</si>
  <si>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</si>
  <si>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</si>
  <si>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</si>
  <si>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</si>
  <si>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</si>
  <si>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</si>
  <si>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石川県内灘町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</si>
  <si>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</si>
  <si>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</si>
  <si>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</si>
  <si>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</si>
  <si>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</si>
  <si>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</si>
  <si>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</si>
  <si>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</si>
  <si>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</si>
  <si>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</si>
  <si>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</si>
  <si>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</si>
  <si>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</si>
  <si>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</si>
  <si>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</si>
  <si>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</si>
  <si>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</si>
  <si>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</si>
  <si>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</si>
  <si>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</si>
  <si>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</si>
  <si>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</si>
  <si>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</si>
  <si>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</si>
  <si>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</si>
  <si>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</si>
  <si>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</si>
  <si>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</si>
  <si>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</si>
  <si>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</si>
  <si>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</si>
  <si>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</si>
  <si>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</si>
  <si>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</si>
  <si>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</si>
  <si>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</si>
  <si>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</si>
  <si>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</si>
  <si>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</si>
  <si>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</si>
  <si>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</si>
  <si>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</si>
  <si>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</si>
  <si>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</si>
  <si>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</si>
  <si>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</si>
  <si>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</si>
  <si>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</si>
  <si>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</si>
  <si>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</si>
  <si>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</si>
  <si>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</si>
  <si>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</si>
  <si>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</si>
  <si>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</si>
  <si>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</si>
  <si>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</si>
  <si>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</si>
  <si>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</si>
  <si>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</si>
  <si>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</si>
  <si>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</si>
  <si>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</si>
  <si>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</si>
  <si>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</si>
  <si>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</si>
  <si>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</si>
  <si>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</si>
  <si>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</si>
  <si>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</si>
  <si>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</si>
  <si>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</si>
  <si>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</si>
  <si>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</si>
  <si>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</si>
  <si>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</si>
  <si>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</si>
  <si>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</si>
  <si>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</si>
  <si>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</si>
  <si>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</si>
  <si>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</si>
  <si>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</si>
  <si>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</si>
  <si>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</si>
  <si>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</si>
  <si>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</si>
  <si>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</si>
  <si>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</si>
  <si>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</si>
  <si>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</si>
  <si>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</si>
  <si>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</si>
  <si>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</si>
  <si>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</si>
  <si>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</si>
  <si>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</si>
  <si>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</si>
  <si>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</si>
  <si>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</si>
  <si>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</si>
  <si>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</si>
  <si>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</si>
  <si>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</si>
  <si>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</si>
  <si>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</si>
  <si>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</si>
  <si>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</si>
  <si>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</si>
  <si>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</si>
  <si>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</si>
  <si>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</si>
  <si>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</si>
  <si>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</si>
  <si>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</si>
  <si>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</si>
  <si>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</si>
  <si>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</si>
  <si>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</si>
  <si>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</si>
  <si>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</si>
  <si>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</si>
  <si>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</si>
  <si>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その他</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</si>
  <si>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</si>
  <si>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</si>
  <si>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</si>
  <si>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</si>
  <si>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</si>
  <si>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</si>
  <si>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</si>
  <si>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</si>
  <si>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</si>
  <si>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</si>
  <si>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</si>
  <si>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</si>
  <si>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</si>
  <si>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</si>
  <si>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</si>
  <si>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</si>
  <si>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</si>
  <si>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</si>
  <si>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</si>
  <si>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</si>
  <si>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</si>
  <si>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</si>
  <si>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</si>
  <si>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</si>
  <si>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</si>
  <si>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石川県内灘町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</si>
  <si>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</si>
  <si>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</si>
  <si>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</si>
  <si>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</si>
  <si>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</si>
  <si>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</si>
  <si>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</si>
  <si>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</si>
  <si>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</si>
  <si>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</si>
  <si>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</si>
  <si>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</si>
  <si>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</si>
  <si>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</si>
  <si>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</si>
  <si>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</si>
  <si>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</si>
  <si>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</si>
  <si>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</si>
  <si>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</si>
  <si>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</si>
  <si>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</si>
  <si>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</si>
  <si>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</si>
  <si>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</si>
  <si>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</si>
  <si>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</si>
  <si>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</si>
  <si>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</si>
  <si>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</si>
  <si>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</si>
  <si>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</si>
  <si>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</si>
  <si>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内灘町国民健康保険特別会計</t>
    <phoneticPr fontId="5"/>
  </si>
  <si>
    <t>内灘町後期高齢者医療特別会計</t>
    <phoneticPr fontId="5"/>
  </si>
  <si>
    <t>内灘町介護保険特別会計</t>
    <phoneticPr fontId="5"/>
  </si>
  <si>
    <t>内灘町水道事業会計</t>
    <phoneticPr fontId="5"/>
  </si>
  <si>
    <t>法適用企業</t>
    <phoneticPr fontId="5"/>
  </si>
  <si>
    <t>内灘町下水道事業会計</t>
    <phoneticPr fontId="5"/>
  </si>
  <si>
    <t>内灘町新エネルギー事業特別会計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</si>
  <si>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</si>
  <si>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</si>
  <si>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</si>
  <si>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</si>
  <si>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</si>
  <si>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</si>
  <si>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</si>
  <si>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</si>
  <si>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</si>
  <si>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</si>
  <si>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</si>
  <si>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</si>
  <si>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</si>
  <si>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</si>
  <si>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</si>
  <si>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</si>
  <si>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</si>
  <si>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</si>
  <si>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</si>
  <si>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</si>
  <si>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</si>
  <si>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</si>
  <si>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</si>
  <si>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</si>
  <si>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</si>
  <si>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</si>
  <si>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</si>
  <si>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</si>
  <si>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</si>
  <si>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</si>
  <si>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</si>
  <si>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</si>
  <si>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</si>
  <si>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</si>
  <si>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</si>
  <si>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</si>
  <si>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</si>
  <si>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</si>
  <si>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</si>
  <si>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</si>
  <si>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</si>
  <si>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</si>
  <si>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</si>
  <si>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</si>
  <si>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</si>
  <si>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</si>
  <si>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</si>
  <si>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</si>
  <si>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</si>
  <si>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</si>
  <si>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</si>
  <si>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</si>
  <si>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</si>
  <si>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</si>
  <si>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</si>
  <si>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</si>
  <si>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</si>
  <si>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</si>
  <si>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</si>
  <si>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</si>
  <si>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</si>
  <si>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</si>
  <si>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</si>
  <si>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</si>
  <si>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</si>
  <si>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</si>
  <si>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</si>
  <si>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</si>
  <si>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</si>
  <si>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</si>
  <si>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</si>
  <si>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</si>
  <si>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</si>
  <si>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</si>
  <si>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</si>
  <si>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</si>
  <si>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</si>
  <si>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</si>
  <si>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</si>
  <si>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</si>
  <si>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</si>
  <si>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</si>
  <si>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</si>
  <si>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</si>
  <si>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</si>
  <si>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</si>
  <si>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</si>
  <si>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</si>
  <si>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</si>
  <si>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</si>
  <si>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</si>
  <si>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</si>
  <si>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</si>
  <si>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</si>
  <si>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</si>
  <si>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</si>
  <si>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</si>
  <si>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</si>
  <si>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</si>
  <si>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</si>
  <si>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</si>
  <si>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</si>
  <si>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</si>
  <si>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</si>
  <si>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</si>
  <si>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</si>
  <si>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</si>
  <si>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</si>
  <si>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</si>
  <si>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</si>
  <si>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</si>
  <si>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</si>
  <si>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</si>
  <si>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</si>
  <si>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</si>
  <si>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</si>
  <si>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</si>
  <si>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</si>
  <si>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</si>
  <si>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</si>
  <si>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</si>
  <si>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</si>
  <si>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</si>
  <si>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</si>
  <si>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</si>
  <si>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</si>
  <si>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</si>
  <si>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</si>
  <si>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</si>
  <si>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</si>
  <si>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</si>
  <si>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</si>
  <si>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</si>
  <si>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</si>
  <si>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</si>
  <si>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</si>
  <si>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0.92</t>
  </si>
  <si>
    <t>▲ 1.51</t>
  </si>
  <si>
    <t>内灘町水道事業会計</t>
  </si>
  <si>
    <t>内灘町下水道事業会計</t>
  </si>
  <si>
    <t>一般会計</t>
  </si>
  <si>
    <t>内灘町介護保険特別会計</t>
  </si>
  <si>
    <t>内灘町国民健康保険特別会計</t>
  </si>
  <si>
    <t>▲ 1.87</t>
  </si>
  <si>
    <t>▲ 1.18</t>
  </si>
  <si>
    <t>▲ 0.18</t>
  </si>
  <si>
    <t>内灘町後期高齢者医療特別会計</t>
  </si>
  <si>
    <t>内灘町新エネルギー事業特別会計</t>
  </si>
  <si>
    <t>その他会計（赤字）</t>
  </si>
  <si>
    <t>その他会計（黒字）</t>
  </si>
  <si>
    <t>R01</t>
    <phoneticPr fontId="5"/>
  </si>
  <si>
    <t>R02</t>
    <phoneticPr fontId="5"/>
  </si>
  <si>
    <t>R03</t>
    <phoneticPr fontId="5"/>
  </si>
  <si>
    <t>R04</t>
    <phoneticPr fontId="5"/>
  </si>
  <si>
    <t>R05</t>
    <phoneticPr fontId="5"/>
  </si>
  <si>
    <t>公用、公共用施設整備基金</t>
  </si>
  <si>
    <t>霊園基金</t>
  </si>
  <si>
    <t>海と砂丘文学顕彰事業基金</t>
  </si>
  <si>
    <t>義務教育施設整備基金</t>
  </si>
  <si>
    <t>災害等対策基金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</si>
  <si>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</si>
  <si>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</si>
  <si>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5年度においては、将来負担比率は大幅に減少しているが、災害時包括的措置による特別交付税や、災害支援寄附金による収入の増加があったことで、地方債償還に充当可能な財源として財政調整基金残高が増加したことが主たる要因であるため、一過性の現象である。今後の復旧・復興事業のため、今回積み立てた基金については計画的な取崩しが必要となる。
　有形固定資産減価償却率は増加しており、要因としては道路の減価償却額が増加したことなどにより減価償却率が上昇したためと考えられる。老朽化施設について、今後は個別施設計画に沿って長寿命化対策等を行い、施設の適切な維持管理に努めていく。</t>
    <rPh sb="19" eb="21">
      <t>オオハバ</t>
    </rPh>
    <rPh sb="22" eb="24">
      <t>ゲンショウ</t>
    </rPh>
    <rPh sb="58" eb="60">
      <t>シュウニュウ</t>
    </rPh>
    <rPh sb="71" eb="74">
      <t>チホウサイ</t>
    </rPh>
    <rPh sb="74" eb="76">
      <t>ショウカン</t>
    </rPh>
    <rPh sb="77" eb="79">
      <t>ジュウトウ</t>
    </rPh>
    <rPh sb="79" eb="81">
      <t>カノウ</t>
    </rPh>
    <rPh sb="82" eb="84">
      <t>ザイゲン</t>
    </rPh>
    <rPh sb="93" eb="95">
      <t>ザンダカ</t>
    </rPh>
    <rPh sb="103" eb="104">
      <t>シュ</t>
    </rPh>
    <rPh sb="106" eb="108">
      <t>ヨウイン</t>
    </rPh>
    <rPh sb="118" eb="120">
      <t>ゲンショウ</t>
    </rPh>
    <rPh sb="132" eb="134">
      <t>ジギョウ</t>
    </rPh>
    <rPh sb="138" eb="140">
      <t>コンカイ</t>
    </rPh>
    <rPh sb="140" eb="141">
      <t>ツ</t>
    </rPh>
    <rPh sb="142" eb="143">
      <t>タ</t>
    </rPh>
    <rPh sb="152" eb="155">
      <t>ケイカクテキ</t>
    </rPh>
    <rPh sb="156" eb="158">
      <t>トリクズシ</t>
    </rPh>
    <rPh sb="160" eb="162">
      <t>ヒツヨウ</t>
    </rPh>
    <rPh sb="232" eb="235">
      <t>ロウキュウカ</t>
    </rPh>
    <rPh sb="235" eb="237">
      <t>シセツ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</si>
  <si>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</si>
  <si>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</si>
  <si>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</si>
  <si>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</si>
  <si>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</si>
  <si>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</si>
  <si>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5年度においては、将来負担比率は35.4％減少したが、「将来負担比率と有形固定資産減価償却率の推移」分析欄のとおり、基金残高増による一過性の現象である。類似団体との比較では、近年は高水準で推移している。令和元年度に文化会館、令和3年度に大根布小学校、令和4年度に清湖小学校、令和5年度に向粟崎小学校(Ⅰ期)など老朽化施設の改修・更新整備をしたほか、平成30年度に南部地域防災センター、令和元年度に産業支援センター、令和2年度に白帆台IC、令和2～5年度に公営住宅など新規建設事業を立て続けに行い、地方債残高が増加したことが要因である。
　実質公債費比率は、企業会計（下水道事業）実質公債費の減があったことから、0.4％減少した。
　今後は、近年の大規模な投資的事業の地方債償還開始により、実質公債費比率がさらに上昇していく見込みのため、これまで以上に公債費の適正化に取り組んでいく必要がある。</t>
    <rPh sb="31" eb="33">
      <t>ショウライ</t>
    </rPh>
    <rPh sb="33" eb="35">
      <t>フタン</t>
    </rPh>
    <rPh sb="35" eb="37">
      <t>ヒリツ</t>
    </rPh>
    <rPh sb="38" eb="40">
      <t>ユウケイ</t>
    </rPh>
    <rPh sb="40" eb="44">
      <t>コテイシサン</t>
    </rPh>
    <rPh sb="53" eb="55">
      <t>ブンセキ</t>
    </rPh>
    <rPh sb="55" eb="56">
      <t>ラン</t>
    </rPh>
    <rPh sb="61" eb="63">
      <t>キキン</t>
    </rPh>
    <rPh sb="63" eb="65">
      <t>ザンダカ</t>
    </rPh>
    <rPh sb="65" eb="66">
      <t>ゾウ</t>
    </rPh>
    <rPh sb="69" eb="72">
      <t>イッカセイ</t>
    </rPh>
    <rPh sb="73" eb="75">
      <t>ゲンショウ</t>
    </rPh>
    <rPh sb="90" eb="92">
      <t>キンネン</t>
    </rPh>
    <rPh sb="286" eb="291">
      <t>ゲスイドウジギョウ</t>
    </rPh>
    <rPh sb="298" eb="299">
      <t>ゲン</t>
    </rPh>
    <rPh sb="312" eb="314">
      <t>ゲンショウ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</si>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</sst>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B245646-5C35-478C-8034-BD9C83CAE7C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9252-443B-BBAA-B4AA96D7C6B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62679</c:v>
                </c:pt>
                <c:pt idx="1">
                  <c:v>61909</c:v>
                </c:pt>
                <c:pt idx="2">
                  <c:v>26954</c:v>
                </c:pt>
                <c:pt idx="3">
                  <c:v>36400</c:v>
                </c:pt>
                <c:pt idx="4">
                  <c:v>37786</c:v>
                </c:pt>
              </c:numCache>
            </c:numRef>
          </c:val>
          <c:smooth val="0"/>
          <c:extLst>
            <c:ext xmlns:c16="http://schemas.microsoft.com/office/drawing/2014/chart" uri="{C3380CC4-5D6E-409C-BE32-E72D297353CC}">
              <c16:uniqueId val="{00000001-9252-443B-BBAA-B4AA96D7C6B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1.07</c:v>
                </c:pt>
                <c:pt idx="1">
                  <c:v>1.29</c:v>
                </c:pt>
                <c:pt idx="2">
                  <c:v>2.29</c:v>
                </c:pt>
                <c:pt idx="3">
                  <c:v>2.04</c:v>
                </c:pt>
                <c:pt idx="4">
                  <c:v>2.08</c:v>
                </c:pt>
              </c:numCache>
            </c:numRef>
          </c:val>
          <c:extLst>
            <c:ext xmlns:c16="http://schemas.microsoft.com/office/drawing/2014/chart" uri="{C3380CC4-5D6E-409C-BE32-E72D297353CC}">
              <c16:uniqueId val="{00000000-E6C0-4E37-84E7-F57E409535D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11.31</c:v>
                </c:pt>
                <c:pt idx="1">
                  <c:v>13.54</c:v>
                </c:pt>
                <c:pt idx="2">
                  <c:v>17.16</c:v>
                </c:pt>
                <c:pt idx="3">
                  <c:v>17.61</c:v>
                </c:pt>
                <c:pt idx="4">
                  <c:v>30.36</c:v>
                </c:pt>
              </c:numCache>
            </c:numRef>
          </c:val>
          <c:extLst>
            <c:ext xmlns:c16="http://schemas.microsoft.com/office/drawing/2014/chart" uri="{C3380CC4-5D6E-409C-BE32-E72D297353CC}">
              <c16:uniqueId val="{00000001-E6C0-4E37-84E7-F57E409535D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-0.92</c:v>
                </c:pt>
                <c:pt idx="1">
                  <c:v>2.54</c:v>
                </c:pt>
                <c:pt idx="2">
                  <c:v>4.62</c:v>
                </c:pt>
                <c:pt idx="3">
                  <c:v>-1.51</c:v>
                </c:pt>
                <c:pt idx="4">
                  <c:v>12.37</c:v>
                </c:pt>
              </c:numCache>
            </c:numRef>
          </c:val>
          <c:smooth val="0"/>
          <c:extLst>
            <c:ext xmlns:c16="http://schemas.microsoft.com/office/drawing/2014/chart" uri="{C3380CC4-5D6E-409C-BE32-E72D297353CC}">
              <c16:uniqueId val="{00000002-E6C0-4E37-84E7-F57E409535D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0.28000000000000003</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6DB-4F23-A7B9-764235F855E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6DB-4F23-A7B9-764235F855E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6DB-4F23-A7B9-764235F855EC}"/>
            </c:ext>
          </c:extLst>
        </c:ser>
        <c:ser>
          <c:idx val="3"/>
          <c:order val="3"/>
          <c:tx>
            <c:strRef>
              <c:f>データシート!$A$30</c:f>
              <c:strCache>
                <c:ptCount val="1"/>
                <c:pt idx="0">
                  <c:v>内灘町新エネルギー事業特別会計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6DB-4F23-A7B9-764235F855EC}"/>
            </c:ext>
          </c:extLst>
        </c:ser>
        <c:ser>
          <c:idx val="4"/>
          <c:order val="4"/>
          <c:tx>
            <c:strRef>
              <c:f>データシート!$A$31</c:f>
              <c:strCache>
                <c:ptCount val="1"/>
                <c:pt idx="0">
                  <c:v>内灘町後期高齢者医療特別会計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36DB-4F23-A7B9-764235F855EC}"/>
            </c:ext>
          </c:extLst>
        </c:ser>
        <c:ser>
          <c:idx val="5"/>
          <c:order val="5"/>
          <c:tx>
            <c:strRef>
              <c:f>データシート!$A$32</c:f>
              <c:strCache>
                <c:ptCount val="1"/>
                <c:pt idx="0">
                  <c:v>内灘町国民健康保険特別会計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1.87</c:v>
                </c:pt>
                <c:pt idx="1">
                  <c:v>#N/A</c:v>
                </c:pt>
                <c:pt idx="2">
                  <c:v>1.18</c:v>
                </c:pt>
                <c:pt idx="3">
                  <c:v>#N/A</c:v>
                </c:pt>
                <c:pt idx="4">
                  <c:v>0.18</c:v>
                </c:pt>
                <c:pt idx="5">
                  <c:v>#N/A</c:v>
                </c:pt>
                <c:pt idx="6">
                  <c:v>#N/A</c:v>
                </c:pt>
                <c:pt idx="7">
                  <c:v>0.25</c:v>
                </c:pt>
                <c:pt idx="8">
                  <c:v>#N/A</c:v>
                </c:pt>
                <c:pt idx="9">
                  <c:v>0.26</c:v>
                </c:pt>
              </c:numCache>
            </c:numRef>
          </c:val>
          <c:extLst>
            <c:ext xmlns:c16="http://schemas.microsoft.com/office/drawing/2014/chart" uri="{C3380CC4-5D6E-409C-BE32-E72D297353CC}">
              <c16:uniqueId val="{00000005-36DB-4F23-A7B9-764235F855EC}"/>
            </c:ext>
          </c:extLst>
        </c:ser>
        <c:ser>
          <c:idx val="6"/>
          <c:order val="6"/>
          <c:tx>
            <c:strRef>
              <c:f>データシート!$A$33</c:f>
              <c:strCache>
                <c:ptCount val="1"/>
                <c:pt idx="0">
                  <c:v>内灘町介護保険特別会計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0.32</c:v>
                </c:pt>
                <c:pt idx="2">
                  <c:v>#N/A</c:v>
                </c:pt>
                <c:pt idx="3">
                  <c:v>0.24</c:v>
                </c:pt>
                <c:pt idx="4">
                  <c:v>#N/A</c:v>
                </c:pt>
                <c:pt idx="5">
                  <c:v>0.47</c:v>
                </c:pt>
                <c:pt idx="6">
                  <c:v>#N/A</c:v>
                </c:pt>
                <c:pt idx="7">
                  <c:v>1.37</c:v>
                </c:pt>
                <c:pt idx="8">
                  <c:v>#N/A</c:v>
                </c:pt>
                <c:pt idx="9">
                  <c:v>0.62</c:v>
                </c:pt>
              </c:numCache>
            </c:numRef>
          </c:val>
          <c:extLst>
            <c:ext xmlns:c16="http://schemas.microsoft.com/office/drawing/2014/chart" uri="{C3380CC4-5D6E-409C-BE32-E72D297353CC}">
              <c16:uniqueId val="{00000006-36DB-4F23-A7B9-764235F855E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1.06</c:v>
                </c:pt>
                <c:pt idx="2">
                  <c:v>#N/A</c:v>
                </c:pt>
                <c:pt idx="3">
                  <c:v>1.28</c:v>
                </c:pt>
                <c:pt idx="4">
                  <c:v>#N/A</c:v>
                </c:pt>
                <c:pt idx="5">
                  <c:v>2.29</c:v>
                </c:pt>
                <c:pt idx="6">
                  <c:v>#N/A</c:v>
                </c:pt>
                <c:pt idx="7">
                  <c:v>2.0299999999999998</c:v>
                </c:pt>
                <c:pt idx="8">
                  <c:v>#N/A</c:v>
                </c:pt>
                <c:pt idx="9">
                  <c:v>2.08</c:v>
                </c:pt>
              </c:numCache>
            </c:numRef>
          </c:val>
          <c:extLst>
            <c:ext xmlns:c16="http://schemas.microsoft.com/office/drawing/2014/chart" uri="{C3380CC4-5D6E-409C-BE32-E72D297353CC}">
              <c16:uniqueId val="{00000007-36DB-4F23-A7B9-764235F855EC}"/>
            </c:ext>
          </c:extLst>
        </c:ser>
        <c:ser>
          <c:idx val="8"/>
          <c:order val="8"/>
          <c:tx>
            <c:strRef>
              <c:f>データシート!$A$35</c:f>
              <c:strCache>
                <c:ptCount val="1"/>
                <c:pt idx="0">
                  <c:v>内灘町下水道事業会計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2.48</c:v>
                </c:pt>
                <c:pt idx="4">
                  <c:v>#N/A</c:v>
                </c:pt>
                <c:pt idx="5">
                  <c:v>2.97</c:v>
                </c:pt>
                <c:pt idx="6">
                  <c:v>#N/A</c:v>
                </c:pt>
                <c:pt idx="7">
                  <c:v>4.6900000000000004</c:v>
                </c:pt>
                <c:pt idx="8">
                  <c:v>#N/A</c:v>
                </c:pt>
                <c:pt idx="9">
                  <c:v>3.79</c:v>
                </c:pt>
              </c:numCache>
            </c:numRef>
          </c:val>
          <c:extLst>
            <c:ext xmlns:c16="http://schemas.microsoft.com/office/drawing/2014/chart" uri="{C3380CC4-5D6E-409C-BE32-E72D297353CC}">
              <c16:uniqueId val="{00000008-36DB-4F23-A7B9-764235F855EC}"/>
            </c:ext>
          </c:extLst>
        </c:ser>
        <c:ser>
          <c:idx val="9"/>
          <c:order val="9"/>
          <c:tx>
            <c:strRef>
              <c:f>データシート!$A$36</c:f>
              <c:strCache>
                <c:ptCount val="1"/>
                <c:pt idx="0">
                  <c:v>内灘町水道事業会計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9.1199999999999992</c:v>
                </c:pt>
                <c:pt idx="2">
                  <c:v>#N/A</c:v>
                </c:pt>
                <c:pt idx="3">
                  <c:v>6.98</c:v>
                </c:pt>
                <c:pt idx="4">
                  <c:v>#N/A</c:v>
                </c:pt>
                <c:pt idx="5">
                  <c:v>7.66</c:v>
                </c:pt>
                <c:pt idx="6">
                  <c:v>#N/A</c:v>
                </c:pt>
                <c:pt idx="7">
                  <c:v>8.14</c:v>
                </c:pt>
                <c:pt idx="8">
                  <c:v>#N/A</c:v>
                </c:pt>
                <c:pt idx="9">
                  <c:v>8.23</c:v>
                </c:pt>
              </c:numCache>
            </c:numRef>
          </c:val>
          <c:extLst>
            <c:ext xmlns:c16="http://schemas.microsoft.com/office/drawing/2014/chart" uri="{C3380CC4-5D6E-409C-BE32-E72D297353CC}">
              <c16:uniqueId val="{00000009-36DB-4F23-A7B9-764235F855E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1029</c:v>
                </c:pt>
                <c:pt idx="5">
                  <c:v>1092</c:v>
                </c:pt>
                <c:pt idx="8">
                  <c:v>1092</c:v>
                </c:pt>
                <c:pt idx="11">
                  <c:v>1037</c:v>
                </c:pt>
                <c:pt idx="14">
                  <c:v>989</c:v>
                </c:pt>
              </c:numCache>
            </c:numRef>
          </c:val>
          <c:extLst>
            <c:ext xmlns:c16="http://schemas.microsoft.com/office/drawing/2014/chart" uri="{C3380CC4-5D6E-409C-BE32-E72D297353CC}">
              <c16:uniqueId val="{00000000-2FBB-4B8C-B5F2-1B45805B051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FBB-4B8C-B5F2-1B45805B051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21</c:v>
                </c:pt>
                <c:pt idx="3">
                  <c:v>20</c:v>
                </c:pt>
                <c:pt idx="6">
                  <c:v>5</c:v>
                </c:pt>
                <c:pt idx="9">
                  <c:v>5</c:v>
                </c:pt>
                <c:pt idx="12">
                  <c:v>0</c:v>
                </c:pt>
              </c:numCache>
            </c:numRef>
          </c:val>
          <c:extLst>
            <c:ext xmlns:c16="http://schemas.microsoft.com/office/drawing/2014/chart" uri="{C3380CC4-5D6E-409C-BE32-E72D297353CC}">
              <c16:uniqueId val="{00000002-2FBB-4B8C-B5F2-1B45805B051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51</c:v>
                </c:pt>
                <c:pt idx="3">
                  <c:v>42</c:v>
                </c:pt>
                <c:pt idx="6">
                  <c:v>20</c:v>
                </c:pt>
                <c:pt idx="9">
                  <c:v>20</c:v>
                </c:pt>
                <c:pt idx="12">
                  <c:v>10</c:v>
                </c:pt>
              </c:numCache>
            </c:numRef>
          </c:val>
          <c:extLst>
            <c:ext xmlns:c16="http://schemas.microsoft.com/office/drawing/2014/chart" uri="{C3380CC4-5D6E-409C-BE32-E72D297353CC}">
              <c16:uniqueId val="{00000003-2FBB-4B8C-B5F2-1B45805B051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397</c:v>
                </c:pt>
                <c:pt idx="3">
                  <c:v>430</c:v>
                </c:pt>
                <c:pt idx="6">
                  <c:v>320</c:v>
                </c:pt>
                <c:pt idx="9">
                  <c:v>428</c:v>
                </c:pt>
                <c:pt idx="12">
                  <c:v>260</c:v>
                </c:pt>
              </c:numCache>
            </c:numRef>
          </c:val>
          <c:extLst>
            <c:ext xmlns:c16="http://schemas.microsoft.com/office/drawing/2014/chart" uri="{C3380CC4-5D6E-409C-BE32-E72D297353CC}">
              <c16:uniqueId val="{00000004-2FBB-4B8C-B5F2-1B45805B051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FBB-4B8C-B5F2-1B45805B051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FBB-4B8C-B5F2-1B45805B051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924</c:v>
                </c:pt>
                <c:pt idx="3">
                  <c:v>1008</c:v>
                </c:pt>
                <c:pt idx="6">
                  <c:v>1180</c:v>
                </c:pt>
                <c:pt idx="9">
                  <c:v>1104</c:v>
                </c:pt>
                <c:pt idx="12">
                  <c:v>1086</c:v>
                </c:pt>
              </c:numCache>
            </c:numRef>
          </c:val>
          <c:extLst>
            <c:ext xmlns:c16="http://schemas.microsoft.com/office/drawing/2014/chart" uri="{C3380CC4-5D6E-409C-BE32-E72D297353CC}">
              <c16:uniqueId val="{00000007-2FBB-4B8C-B5F2-1B45805B051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364</c:v>
                </c:pt>
                <c:pt idx="2">
                  <c:v>#N/A</c:v>
                </c:pt>
                <c:pt idx="3">
                  <c:v>#N/A</c:v>
                </c:pt>
                <c:pt idx="4">
                  <c:v>408</c:v>
                </c:pt>
                <c:pt idx="5">
                  <c:v>#N/A</c:v>
                </c:pt>
                <c:pt idx="6">
                  <c:v>#N/A</c:v>
                </c:pt>
                <c:pt idx="7">
                  <c:v>433</c:v>
                </c:pt>
                <c:pt idx="8">
                  <c:v>#N/A</c:v>
                </c:pt>
                <c:pt idx="9">
                  <c:v>#N/A</c:v>
                </c:pt>
                <c:pt idx="10">
                  <c:v>520</c:v>
                </c:pt>
                <c:pt idx="11">
                  <c:v>#N/A</c:v>
                </c:pt>
                <c:pt idx="12">
                  <c:v>#N/A</c:v>
                </c:pt>
                <c:pt idx="13">
                  <c:v>367</c:v>
                </c:pt>
                <c:pt idx="14">
                  <c:v>#N/A</c:v>
                </c:pt>
              </c:numCache>
            </c:numRef>
          </c:val>
          <c:smooth val="0"/>
          <c:extLst>
            <c:ext xmlns:c16="http://schemas.microsoft.com/office/drawing/2014/chart" uri="{C3380CC4-5D6E-409C-BE32-E72D297353CC}">
              <c16:uniqueId val="{00000008-2FBB-4B8C-B5F2-1B45805B051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12083</c:v>
                </c:pt>
                <c:pt idx="5">
                  <c:v>11853</c:v>
                </c:pt>
                <c:pt idx="8">
                  <c:v>11649</c:v>
                </c:pt>
                <c:pt idx="11">
                  <c:v>11600</c:v>
                </c:pt>
                <c:pt idx="14">
                  <c:v>11055</c:v>
                </c:pt>
              </c:numCache>
            </c:numRef>
          </c:val>
          <c:extLst>
            <c:ext xmlns:c16="http://schemas.microsoft.com/office/drawing/2014/chart" uri="{C3380CC4-5D6E-409C-BE32-E72D297353CC}">
              <c16:uniqueId val="{00000000-A5A3-4C1C-A784-5CC3A6F3403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1530</c:v>
                </c:pt>
                <c:pt idx="5">
                  <c:v>1601</c:v>
                </c:pt>
                <c:pt idx="8">
                  <c:v>1450</c:v>
                </c:pt>
                <c:pt idx="11">
                  <c:v>1413</c:v>
                </c:pt>
                <c:pt idx="14">
                  <c:v>1326</c:v>
                </c:pt>
              </c:numCache>
            </c:numRef>
          </c:val>
          <c:extLst>
            <c:ext xmlns:c16="http://schemas.microsoft.com/office/drawing/2014/chart" uri="{C3380CC4-5D6E-409C-BE32-E72D297353CC}">
              <c16:uniqueId val="{00000001-A5A3-4C1C-A784-5CC3A6F3403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1387</c:v>
                </c:pt>
                <c:pt idx="5">
                  <c:v>1605</c:v>
                </c:pt>
                <c:pt idx="8">
                  <c:v>2048</c:v>
                </c:pt>
                <c:pt idx="11">
                  <c:v>2081</c:v>
                </c:pt>
                <c:pt idx="14">
                  <c:v>2971</c:v>
                </c:pt>
              </c:numCache>
            </c:numRef>
          </c:val>
          <c:extLst>
            <c:ext xmlns:c16="http://schemas.microsoft.com/office/drawing/2014/chart" uri="{C3380CC4-5D6E-409C-BE32-E72D297353CC}">
              <c16:uniqueId val="{00000002-A5A3-4C1C-A784-5CC3A6F3403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5A3-4C1C-A784-5CC3A6F3403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5A3-4C1C-A784-5CC3A6F3403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5A3-4C1C-A784-5CC3A6F3403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741</c:v>
                </c:pt>
                <c:pt idx="3">
                  <c:v>714</c:v>
                </c:pt>
                <c:pt idx="6">
                  <c:v>652</c:v>
                </c:pt>
                <c:pt idx="9">
                  <c:v>584</c:v>
                </c:pt>
                <c:pt idx="12">
                  <c:v>513</c:v>
                </c:pt>
              </c:numCache>
            </c:numRef>
          </c:val>
          <c:extLst>
            <c:ext xmlns:c16="http://schemas.microsoft.com/office/drawing/2014/chart" uri="{C3380CC4-5D6E-409C-BE32-E72D297353CC}">
              <c16:uniqueId val="{00000006-A5A3-4C1C-A784-5CC3A6F3403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107</c:v>
                </c:pt>
                <c:pt idx="3">
                  <c:v>110</c:v>
                </c:pt>
                <c:pt idx="6">
                  <c:v>565</c:v>
                </c:pt>
                <c:pt idx="9">
                  <c:v>1426</c:v>
                </c:pt>
                <c:pt idx="12">
                  <c:v>1345</c:v>
                </c:pt>
              </c:numCache>
            </c:numRef>
          </c:val>
          <c:extLst>
            <c:ext xmlns:c16="http://schemas.microsoft.com/office/drawing/2014/chart" uri="{C3380CC4-5D6E-409C-BE32-E72D297353CC}">
              <c16:uniqueId val="{00000007-A5A3-4C1C-A784-5CC3A6F3403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5003</c:v>
                </c:pt>
                <c:pt idx="3">
                  <c:v>5062</c:v>
                </c:pt>
                <c:pt idx="6">
                  <c:v>4621</c:v>
                </c:pt>
                <c:pt idx="9">
                  <c:v>4535</c:v>
                </c:pt>
                <c:pt idx="12">
                  <c:v>3548</c:v>
                </c:pt>
              </c:numCache>
            </c:numRef>
          </c:val>
          <c:extLst>
            <c:ext xmlns:c16="http://schemas.microsoft.com/office/drawing/2014/chart" uri="{C3380CC4-5D6E-409C-BE32-E72D297353CC}">
              <c16:uniqueId val="{00000008-A5A3-4C1C-A784-5CC3A6F3403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317</c:v>
                </c:pt>
                <c:pt idx="3">
                  <c:v>299</c:v>
                </c:pt>
                <c:pt idx="6">
                  <c:v>294</c:v>
                </c:pt>
                <c:pt idx="9">
                  <c:v>288</c:v>
                </c:pt>
                <c:pt idx="12">
                  <c:v>313</c:v>
                </c:pt>
              </c:numCache>
            </c:numRef>
          </c:val>
          <c:extLst>
            <c:ext xmlns:c16="http://schemas.microsoft.com/office/drawing/2014/chart" uri="{C3380CC4-5D6E-409C-BE32-E72D297353CC}">
              <c16:uniqueId val="{00000009-A5A3-4C1C-A784-5CC3A6F3403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12799</c:v>
                </c:pt>
                <c:pt idx="3">
                  <c:v>13040</c:v>
                </c:pt>
                <c:pt idx="6">
                  <c:v>12808</c:v>
                </c:pt>
                <c:pt idx="9">
                  <c:v>12540</c:v>
                </c:pt>
                <c:pt idx="12">
                  <c:v>12202</c:v>
                </c:pt>
              </c:numCache>
            </c:numRef>
          </c:val>
          <c:extLst>
            <c:ext xmlns:c16="http://schemas.microsoft.com/office/drawing/2014/chart" uri="{C3380CC4-5D6E-409C-BE32-E72D297353CC}">
              <c16:uniqueId val="{0000000A-A5A3-4C1C-A784-5CC3A6F3403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3968</c:v>
                </c:pt>
                <c:pt idx="2">
                  <c:v>#N/A</c:v>
                </c:pt>
                <c:pt idx="3">
                  <c:v>#N/A</c:v>
                </c:pt>
                <c:pt idx="4">
                  <c:v>4165</c:v>
                </c:pt>
                <c:pt idx="5">
                  <c:v>#N/A</c:v>
                </c:pt>
                <c:pt idx="6">
                  <c:v>#N/A</c:v>
                </c:pt>
                <c:pt idx="7">
                  <c:v>3792</c:v>
                </c:pt>
                <c:pt idx="8">
                  <c:v>#N/A</c:v>
                </c:pt>
                <c:pt idx="9">
                  <c:v>#N/A</c:v>
                </c:pt>
                <c:pt idx="10">
                  <c:v>4280</c:v>
                </c:pt>
                <c:pt idx="11">
                  <c:v>#N/A</c:v>
                </c:pt>
                <c:pt idx="12">
                  <c:v>#N/A</c:v>
                </c:pt>
                <c:pt idx="13">
                  <c:v>2570</c:v>
                </c:pt>
                <c:pt idx="14">
                  <c:v>#N/A</c:v>
                </c:pt>
              </c:numCache>
            </c:numRef>
          </c:val>
          <c:smooth val="0"/>
          <c:extLst>
            <c:ext xmlns:c16="http://schemas.microsoft.com/office/drawing/2014/chart" uri="{C3380CC4-5D6E-409C-BE32-E72D297353CC}">
              <c16:uniqueId val="{0000000B-A5A3-4C1C-A784-5CC3A6F3403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1052</c:v>
                </c:pt>
                <c:pt idx="1">
                  <c:v>1051</c:v>
                </c:pt>
                <c:pt idx="2">
                  <c:v>1865</c:v>
                </c:pt>
              </c:numCache>
            </c:numRef>
          </c:val>
          <c:extLst>
            <c:ext xmlns:c16="http://schemas.microsoft.com/office/drawing/2014/chart" uri="{C3380CC4-5D6E-409C-BE32-E72D297353CC}">
              <c16:uniqueId val="{00000000-9E61-48DE-B9DE-3A9B30C1081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100</c:v>
                </c:pt>
                <c:pt idx="1">
                  <c:v>107</c:v>
                </c:pt>
                <c:pt idx="2">
                  <c:v>158</c:v>
                </c:pt>
              </c:numCache>
            </c:numRef>
          </c:val>
          <c:extLst>
            <c:ext xmlns:c16="http://schemas.microsoft.com/office/drawing/2014/chart" uri="{C3380CC4-5D6E-409C-BE32-E72D297353CC}">
              <c16:uniqueId val="{00000001-9E61-48DE-B9DE-3A9B30C1081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466</c:v>
                </c:pt>
                <c:pt idx="1">
                  <c:v>464</c:v>
                </c:pt>
                <c:pt idx="2">
                  <c:v>480</c:v>
                </c:pt>
              </c:numCache>
            </c:numRef>
          </c:val>
          <c:extLst>
            <c:ext xmlns:c16="http://schemas.microsoft.com/office/drawing/2014/chart" uri="{C3380CC4-5D6E-409C-BE32-E72D297353CC}">
              <c16:uniqueId val="{00000002-9E61-48DE-B9DE-3A9B30C1081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{D41684FE-7E34-4931-8659-F29FA7A638C6}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045-4EB6-B54C-1D037AF9158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{49CF1BE3-9E38-426C-9A18-41EE446DB3FE}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045-4EB6-B54C-1D037AF9158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{0583230F-4464-484B-809B-FA81480549E6}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045-4EB6-B54C-1D037AF9158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{517019D3-C037-4373-9FD9-94B409422F7C}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045-4EB6-B54C-1D037AF9158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{0832A21D-49CA-46DA-89B5-CD6B1CFB86EF}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045-4EB6-B54C-1D037AF9158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{D51872C1-9AA6-4B30-B859-AC646ACB75AE}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045-4EB6-B54C-1D037AF9158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{CE84592C-AA45-4B06-8232-3AB2BBA3025F}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045-4EB6-B54C-1D037AF9158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{4EF07FAA-8A38-4BE0-AD43-69C535B3F5C4}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045-4EB6-B54C-1D037AF9158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{417A27D1-3485-488A-B468-557678A4F4DB}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045-4EB6-B54C-1D037AF9158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62.1</c:v>
                </c:pt>
                <c:pt idx="8">
                  <c:v>63.1</c:v>
                </c:pt>
                <c:pt idx="16">
                  <c:v>64.8</c:v>
                </c:pt>
                <c:pt idx="24">
                  <c:v>66.400000000000006</c:v>
                </c:pt>
                <c:pt idx="32">
                  <c:v>67.7</c:v>
                </c:pt>
              </c:numCache>
            </c:numRef>
          </c:xVal>
          <c:yVal>
            <c:numRef>
              <c:f>公会計指標分析・財政指標組合せ分析表!$BP$51:$DC$51</c:f>
              <c:numCache>
                <c:formatCode>#,##0.0;"▲ "#,##0.0</c:formatCode>
                <c:ptCount val="40"/>
                <c:pt idx="0">
                  <c:v>84.8</c:v>
                </c:pt>
                <c:pt idx="8">
                  <c:v>85.1</c:v>
                </c:pt>
                <c:pt idx="16">
                  <c:v>73</c:v>
                </c:pt>
                <c:pt idx="24">
                  <c:v>84.6</c:v>
                </c:pt>
                <c:pt idx="32">
                  <c:v>49.2</c:v>
                </c:pt>
              </c:numCache>
            </c:numRef>
          </c:yVal>
          <c:smooth val="0"/>
          <c:extLst>
            <c:ext xmlns:c16="http://schemas.microsoft.com/office/drawing/2014/chart" uri="{C3380CC4-5D6E-409C-BE32-E72D297353CC}">
              <c16:uniqueId val="{00000009-1045-4EB6-B54C-1D037AF9158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{C236C8AE-F496-4952-B295-8A961CDF7DA7}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045-4EB6-B54C-1D037AF9158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{18E3D2F7-5782-4530-BB0D-A436470DF928}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045-4EB6-B54C-1D037AF9158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{DFEC5A40-8B9A-4513-BEB2-47A446433C92}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045-4EB6-B54C-1D037AF9158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{C38E856F-C2DB-48CF-A362-4C1421C56F6D}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045-4EB6-B54C-1D037AF9158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{2B94CCA0-BDEF-4D80-8B68-4A66A8A63164}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045-4EB6-B54C-1D037AF9158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{0412ACA9-C39D-4900-9DF7-2B98938A9BDE}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045-4EB6-B54C-1D037AF9158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{45B29760-335B-4EB4-ABC0-741784861271}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045-4EB6-B54C-1D037AF9158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{B1C59236-C06C-4A6A-9F22-D5D45A292D82}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045-4EB6-B54C-1D037AF9158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{C60E0644-8BF7-4023-BBA3-ACC3EA92A581}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045-4EB6-B54C-1D037AF9158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1045-4EB6-B54C-1D037AF91587}"/>
            </c:ext>
          </c:extLst>
        </c:ser>
        <c:dLbls>
          <c:showLegendKey val="0"/>
          <c:showVal val="1"/>
          <c:showCatName val="0"/>
          <c:showSerName val="0"/>
          <c:showPercent val="0"/>
          <c:showBubbleSize val="0"/>
        </c:dLbls>
        <c:axId val="46179840"/>
        <c:axId val="46181760"/>
      </c:scatterChart>
      <c:valAx>
        <c:axId val="46179840"/>
        <c:scaling>
          <c:orientation val="maxMin"/>
          <c:max val="69"/>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{984998D6-58CB-4BCF-8555-EFD288AD02E1}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FC9-4720-8B16-8940ACD39F9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{4F8EA040-F318-4536-8055-B4F16B58722F}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FC9-4720-8B16-8940ACD39F9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{16FCAF8B-639C-4FE5-A965-A63B7D486C13}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FC9-4720-8B16-8940ACD39F9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{57259264-2585-4603-9228-3EFC0E3F3C57}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FC9-4720-8B16-8940ACD39F9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{4F558422-12F0-4A37-8726-9578B98FA8EB}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FC9-4720-8B16-8940ACD39F9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{466E2105-CB12-434A-BD38-B51BDFC6E9C2}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FC9-4720-8B16-8940ACD39F9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{C100E6E5-935E-430E-A63E-F41ADCCD0903}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FC9-4720-8B16-8940ACD39F9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{0FE1FE85-852A-4468-BE35-DD3A6BD3CC7D}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FC9-4720-8B16-8940ACD39F9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{2BA02617-AE84-4D6E-ABAF-0448B8D0CE49}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FC9-4720-8B16-8940ACD39F9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8.1999999999999993</c:v>
                </c:pt>
                <c:pt idx="16">
                  <c:v>8.1</c:v>
                </c:pt>
                <c:pt idx="24">
                  <c:v>8.9</c:v>
                </c:pt>
                <c:pt idx="32">
                  <c:v>8.5</c:v>
                </c:pt>
              </c:numCache>
            </c:numRef>
          </c:xVal>
          <c:yVal>
            <c:numRef>
              <c:f>公会計指標分析・財政指標組合せ分析表!$BP$73:$DC$73</c:f>
              <c:numCache>
                <c:formatCode>#,##0.0;"▲ "#,##0.0</c:formatCode>
                <c:ptCount val="40"/>
                <c:pt idx="0">
                  <c:v>84.8</c:v>
                </c:pt>
                <c:pt idx="8">
                  <c:v>85.1</c:v>
                </c:pt>
                <c:pt idx="16">
                  <c:v>73</c:v>
                </c:pt>
                <c:pt idx="24">
                  <c:v>84.6</c:v>
                </c:pt>
                <c:pt idx="32">
                  <c:v>49.2</c:v>
                </c:pt>
              </c:numCache>
            </c:numRef>
          </c:yVal>
          <c:smooth val="0"/>
          <c:extLst>
            <c:ext xmlns:c16="http://schemas.microsoft.com/office/drawing/2014/chart" uri="{C3380CC4-5D6E-409C-BE32-E72D297353CC}">
              <c16:uniqueId val="{00000009-1FC9-4720-8B16-8940ACD39F9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{D88591C0-9280-4D37-97C9-822F2EF3B565}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FC9-4720-8B16-8940ACD39F9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{0009ED1B-9E39-4439-A04D-82A92C8B2FC8}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FC9-4720-8B16-8940ACD39F9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{65580E67-69C9-4746-97EA-3562F825B1A8}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FC9-4720-8B16-8940ACD39F9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{814E362C-FF5C-4A53-ADEB-26AE9D6EDCAA}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FC9-4720-8B16-8940ACD39F9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{838195F7-3026-486A-9940-60B9A4FF796A}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FC9-4720-8B16-8940ACD39F9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{4F8D26ED-BB04-4C98-8F0C-CFFD6099DA65}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FC9-4720-8B16-8940ACD39F9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{E28B03A8-EC8F-4C19-B32C-9FF66116EEC5}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FC9-4720-8B16-8940ACD39F9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{6CF5E63F-2EDF-4954-9587-AC1BD5EA4538}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FC9-4720-8B16-8940ACD39F9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{F1DE6A00-60C2-4953-B173-58E9F78E43F9}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FC9-4720-8B16-8940ACD39F9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1FC9-4720-8B16-8940ACD39F97}"/>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石川県内灘町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年度は公営企業債の元利償還金に対する繰入金が減少したことから、実質公債費比率の分子は前年度に比べ</a:t>
          </a:r>
          <a:r>
            <a:rPr kumimoji="1" lang="en-US" altLang="ja-JP" sz="1400">
              <a:latin typeface="ＭＳ ゴシック" pitchFamily="49" charset="-128"/>
              <a:ea typeface="ＭＳ ゴシック" pitchFamily="49" charset="-128"/>
            </a:rPr>
            <a:t>153</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一部事務組合が起こした地方債の元利償還金に対する負担金は、新クリーンセンターの完成により、今後償還が開始されれば増加することが確定しており、これまで以上に公債費の適正化に取り組んで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満期一括償還地方債の償還財源として積み立てた減債基金はない。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石川県内灘町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年度以降、屋内サッカー場や新消防庁舎、温浴施設、白帆台小学校、内灘白帆台インターチェンジ等の建設により、一般会計等に係る地方債残高は増加傾向にあったが、令和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年度以降、大規模な起債事業を実施しなかったことにより、残高が減少している。</a:t>
          </a:r>
        </a:p>
        <a:p>
          <a:r>
            <a:rPr kumimoji="1" lang="ja-JP" altLang="en-US" sz="1400">
              <a:latin typeface="ＭＳ ゴシック" pitchFamily="49" charset="-128"/>
              <a:ea typeface="ＭＳ ゴシック" pitchFamily="49" charset="-128"/>
            </a:rPr>
            <a:t>　他方、令和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年度末に新クリーンセンターが完成したため、組合等負担等見込額は令和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年度に急増した。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年能登半島地震の発生に伴い、特別交付税、災害救助費負担金等の県支出金、災害支援のため寄附金が増加したことから、財政調整基金の積立額が大幅に増加した。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結果として、将来負担比率の分子は前年度に比べ</a:t>
          </a:r>
          <a:r>
            <a:rPr kumimoji="1" lang="en-US" altLang="ja-JP" sz="1400">
              <a:latin typeface="ＭＳ ゴシック" pitchFamily="49" charset="-128"/>
              <a:ea typeface="ＭＳ ゴシック" pitchFamily="49" charset="-128"/>
            </a:rPr>
            <a:t>1,710</a:t>
          </a:r>
          <a:r>
            <a:rPr kumimoji="1" lang="ja-JP" altLang="en-US" sz="1400">
              <a:latin typeface="ＭＳ ゴシック" pitchFamily="49" charset="-128"/>
              <a:ea typeface="ＭＳ ゴシック" pitchFamily="49" charset="-128"/>
            </a:rPr>
            <a:t>百万円減少したが、今後は復旧・復興等のために基金を取り崩すことが避けられないため、再度増加していくことが見込まれる。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石川県内灘町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財政調整基金の積立額が大幅に増加、減債基金の積立額も増加、その他特定目的基金も微増し、積立額は全体で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基金の取り崩しは避けられないため令和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年度水準を維持することは困難であるが、令和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年度水準を維持できるよう努める。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公用、公共用施設整備基金：公用、公共用施設の設置及び整備の財源に充てる。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義務教育施設整備基金：義務教育施設の設置及び整備の財源に充てる。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公用、公共用施設整備基金は、使用料及び財産収入等を計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百万円積み立て、道路施設改修事業等で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義務教育施設整備基金は、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百万円を毎年定額で積み立てているが、学校施設改修事業で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百万円残高が増加した。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公用、公共用施設整備基金：遊休施設の売却等の機会があれば、随時積み立てていく。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義務教育施設整備基金：小学校の大規模改修等に備え、引き続き毎年度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取り崩しは無く、令和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年能登半島地震の発生に伴い、特別交付税、災害救助費負担金等の県支出金、災害支援のための寄附金が増加したことなどから、積立額は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災害復旧を進めるため、基金の取り崩しは避けられないが、国債の購入などで剰余分を適切に運用し、令和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年度水準を維持できるよう努める。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は無く、国の補正予算に伴う普通交付税の増額分の一部（需要額の「臨時財政対策債償還基金費」相当額）や、公営住宅使用料・社会資本整備総合交付金（公的賃貸住宅家賃低廉化事業に係るもの）の一部、および基金預金利子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年度に積み立てた「臨時財政対策債償還基金費」相当額は、今後の普通交付税の減額に対する補填のため、令和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年度に半額ずつ取り崩す。</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6261DCA-8857-44D7-9559-B735923295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6B11289-63D7-4EB8-8FE9-30DE00028C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6793F06-723D-46B5-BFF1-57EE5DA7EAE6}"/>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7133C71-F045-4911-8263-091E81715E1B}"/>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2C2C95DA-441A-4EEC-8A40-1D359690AF6D}"/>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C125836-F4F8-460F-A675-D38B177C1C52}"/>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石川県内灘町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C57496B-1130-4C5A-8471-3BB0779AE295}"/>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FACF3893-6576-423A-BFBE-B68C9A62046D}"/>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87601BF-7BE5-4F6D-A01E-054D2A725C15}"/>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AB09F97-D043-4449-8068-7A17689E6591}"/>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CFCDF9A-8FF3-4040-AC96-8FA49311305B}"/>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829A6B8-5D5C-4272-9D2F-A3086344824E}"/>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26,030
25,646
20.33
12,284,414
12,089,076
128,096
6,144,209
12,202,040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4005D26-CB32-461D-B1F8-73B98256919F}"/>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87DE0CD-4335-4DCD-94DC-176A110E03C2}"/>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B03BDD16-B124-4C02-B143-426E1116006D}"/>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30F3D18-D486-428C-8119-5A4C4D6E288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F14338F-1D50-43C8-82D7-BC81D7C9747F}"/>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C63393F-1EB7-4CF1-8B95-999AAB367CBC}"/>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7FB5D9F-9A90-4DCC-8564-30BA971FF8F8}"/>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568FF0C-CF31-4F16-B582-B8E3416A5D0E}"/>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555D9D8-270A-4703-A27C-69F6AFF6F62E}"/>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BBA1129-A758-48FE-A447-7C2E8115DD6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D8588DC-6CD0-4479-9FA1-39EA23316C05}"/>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751E9B2-28A1-465F-9B31-FFB144EB367C}"/>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BF48267-04D2-4D94-B2CD-E69F2D06B37F}"/>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3AAE7F7-EB4A-4255-8043-7A5678BEE786}"/>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FF969FF-08F9-49EE-A2D2-0B3E2D9931CE}"/>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41EA17F-51D0-403F-BE4E-3F009A0B99D7}"/>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8391B7A-108D-426C-9F79-302BF34A7408}"/>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F8CAD4C-6C62-48D0-848D-3042F40F1644}"/>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606CE2C-6B24-4624-9C70-36DBC67926EF}"/>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35F276D1-3771-4FCE-A723-A532E01A88E3}"/>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47092D8F-9562-4D86-93A8-735AFA73394F}"/>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9219EEBB-9F89-47AC-ACB6-D1CF0D19DC60}"/>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7370024-5A9C-4F3F-8A26-34B48DEDD829}"/>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752C0F2-3124-495E-BE3A-383A90C0D716}"/>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4600F2B-2E5A-42A3-BA74-98626EBF1517}"/>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C62BAD7-05A5-46E1-B728-7B98A04E8CB9}"/>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8AF1B40-3147-46E3-9E55-0638F0E36BAE}"/>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FE22F9A-9F24-49C8-840A-023DAC6E5A45}"/>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57E24A6-C336-49AE-A8EE-B0FBC458CA4E}"/>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FE4668A-BA72-4D7B-A209-FCE1158A036E}"/>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2E0904F-A41D-4B35-A246-A57F5B3A551B}"/>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89E44519-A53B-4D81-91AB-1BC8085433D1}"/>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50B07901-7F63-40B5-94F0-2F66F18CAAB7}"/>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181786A-32FC-4E14-B6D1-0E242B5E6CE7}"/>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A5EF69C-1947-4AF9-A8B4-17BDC78DC7C7}"/>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有形固定資産減価償却率は、過去に建設した施設の老朽化が進んでいることから、類似団体平均よりやや高くなっている。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年度と比較すると、令和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％増加したが、これは道路について有形固定資産額の増加以上に減価償却額が増加したことなどが要因として考えられる。</a:t>
          </a:r>
        </a:p>
        <a:p>
          <a:r>
            <a:rPr kumimoji="1" lang="ja-JP" altLang="en-US" sz="1100">
              <a:latin typeface="ＭＳ Ｐゴシック" panose="020B0600070205080204" pitchFamily="50" charset="-128"/>
              <a:ea typeface="ＭＳ Ｐゴシック" panose="020B0600070205080204" pitchFamily="50" charset="-128"/>
            </a:rPr>
            <a:t>　今後、個別施設計画に沿って長寿命化対策等を行い、施設の適切な維持管理に努めていく。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028A6B4-C6F6-4A73-A849-6FAB0180D06A}"/>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6050482-BB00-464F-8043-BF7D01C9B3DE}"/>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AA85755D-58C5-4792-BF58-D06B7038810C}"/>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C800DDF-C0A1-4944-8E06-4CAF37585F04}"/>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CB80D193-7589-4C80-AC71-0434982DCA7F}"/>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3C62E589-3D32-445F-9FFF-A532CD0C4216}"/>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32AFEDA2-B507-4FBF-8F83-8FC88AF6D7AB}"/>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95BAF243-20AF-493D-8497-5A8CA563675A}"/>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DF277E50-B440-48E0-93D7-8E4B03B586E4}"/>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8E43FC6A-336E-46EA-89F1-A959136A307A}"/>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51D34174-A120-4A86-A9DF-37D4CB156FA1}"/>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46691352-2CC1-40FD-9F89-E43D68031D44}"/>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2490CC29-EE85-4E89-B58F-FF8D9CB2AB11}"/>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A5582177-13A4-4E07-98AB-799A8C78633E}"/>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C188EC47-E2C5-4FFC-A23E-A7802B56295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7B11038E-F948-4FA4-A2C4-DC06D4BA3C84}"/>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65" name="直線コネクタ 64">
          <a:extLst>
            <a:ext uri="{FF2B5EF4-FFF2-40B4-BE49-F238E27FC236}">
              <a16:creationId xmlns:a16="http://schemas.microsoft.com/office/drawing/2014/main" id="{5FC8869B-8B9D-4404-9E21-043E82B9C23A}"/>
            </a:ext>
          </a:extLst>
        </xdr:cNvPr>
        <xdr:cNvCxnSpPr/>
      </xdr:nvCxnSpPr>
      <xdr:spPr>
        <a:xfrm flipV="1">
          <a:off x="4206240" y="5179483"/>
          <a:ext cx="1270" cy="150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6" name="有形固定資産減価償却率最小値テキスト">
          <a:extLst>
            <a:ext uri="{FF2B5EF4-FFF2-40B4-BE49-F238E27FC236}">
              <a16:creationId xmlns:a16="http://schemas.microsoft.com/office/drawing/2014/main" id="{361CC476-FDB9-4AD3-9094-B9510C4A96CD}"/>
            </a:ext>
          </a:extLst>
        </xdr:cNvPr>
        <xdr:cNvSpPr txBox="1"/>
      </xdr:nvSpPr>
      <xdr:spPr>
        <a:xfrm>
          <a:off x="4258945" y="6692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7" name="直線コネクタ 66">
          <a:extLst>
            <a:ext uri="{FF2B5EF4-FFF2-40B4-BE49-F238E27FC236}">
              <a16:creationId xmlns:a16="http://schemas.microsoft.com/office/drawing/2014/main" id="{A73A96CA-C46D-4EF8-BC16-8BD1E8B9E5B1}"/>
            </a:ext>
          </a:extLst>
        </xdr:cNvPr>
        <xdr:cNvCxnSpPr/>
      </xdr:nvCxnSpPr>
      <xdr:spPr>
        <a:xfrm>
          <a:off x="4119245" y="668887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68" name="有形固定資産減価償却率最大値テキスト">
          <a:extLst>
            <a:ext uri="{FF2B5EF4-FFF2-40B4-BE49-F238E27FC236}">
              <a16:creationId xmlns:a16="http://schemas.microsoft.com/office/drawing/2014/main" id="{4EB919B7-18CF-4B5D-8859-303FC8024A8E}"/>
            </a:ext>
          </a:extLst>
        </xdr:cNvPr>
        <xdr:cNvSpPr txBox="1"/>
      </xdr:nvSpPr>
      <xdr:spPr>
        <a:xfrm>
          <a:off x="4258945" y="496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69" name="直線コネクタ 68">
          <a:extLst>
            <a:ext uri="{FF2B5EF4-FFF2-40B4-BE49-F238E27FC236}">
              <a16:creationId xmlns:a16="http://schemas.microsoft.com/office/drawing/2014/main" id="{0E0244DD-514C-43BE-A0A2-8DD83703E6C8}"/>
            </a:ext>
          </a:extLst>
        </xdr:cNvPr>
        <xdr:cNvCxnSpPr/>
      </xdr:nvCxnSpPr>
      <xdr:spPr>
        <a:xfrm>
          <a:off x="4119245" y="517948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70" name="有形固定資産減価償却率平均値テキスト">
          <a:extLst>
            <a:ext uri="{FF2B5EF4-FFF2-40B4-BE49-F238E27FC236}">
              <a16:creationId xmlns:a16="http://schemas.microsoft.com/office/drawing/2014/main" id="{BC0BD77A-A33B-467D-B890-FC7893DB9990}"/>
            </a:ext>
          </a:extLst>
        </xdr:cNvPr>
        <xdr:cNvSpPr txBox="1"/>
      </xdr:nvSpPr>
      <xdr:spPr>
        <a:xfrm>
          <a:off x="4258945" y="5842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id="{34B12343-1B7B-4D51-B553-29E458585820}"/>
            </a:ext>
          </a:extLst>
        </xdr:cNvPr>
        <xdr:cNvSpPr/>
      </xdr:nvSpPr>
      <xdr:spPr>
        <a:xfrm>
          <a:off x="4157345" y="598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2" name="フローチャート: 判断 71">
          <a:extLst>
            <a:ext uri="{FF2B5EF4-FFF2-40B4-BE49-F238E27FC236}">
              <a16:creationId xmlns:a16="http://schemas.microsoft.com/office/drawing/2014/main" id="{0D2B141F-332D-4C5C-9D94-7296A0519B2A}"/>
            </a:ext>
          </a:extLst>
        </xdr:cNvPr>
        <xdr:cNvSpPr/>
      </xdr:nvSpPr>
      <xdr:spPr>
        <a:xfrm>
          <a:off x="3537585" y="59518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3" name="フローチャート: 判断 72">
          <a:extLst>
            <a:ext uri="{FF2B5EF4-FFF2-40B4-BE49-F238E27FC236}">
              <a16:creationId xmlns:a16="http://schemas.microsoft.com/office/drawing/2014/main" id="{E504394A-3816-41EE-A41D-0965904F09B8}"/>
            </a:ext>
          </a:extLst>
        </xdr:cNvPr>
        <xdr:cNvSpPr/>
      </xdr:nvSpPr>
      <xdr:spPr>
        <a:xfrm>
          <a:off x="2867025" y="59122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4" name="フローチャート: 判断 73">
          <a:extLst>
            <a:ext uri="{FF2B5EF4-FFF2-40B4-BE49-F238E27FC236}">
              <a16:creationId xmlns:a16="http://schemas.microsoft.com/office/drawing/2014/main" id="{C4188059-805E-47F5-BB44-794B26F3307E}"/>
            </a:ext>
          </a:extLst>
        </xdr:cNvPr>
        <xdr:cNvSpPr/>
      </xdr:nvSpPr>
      <xdr:spPr>
        <a:xfrm>
          <a:off x="2196465" y="5919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9EA38457-42D4-44A7-8833-1E0D9F425BC3}"/>
            </a:ext>
          </a:extLst>
        </xdr:cNvPr>
        <xdr:cNvSpPr/>
      </xdr:nvSpPr>
      <xdr:spPr>
        <a:xfrm>
          <a:off x="1525905" y="58798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3C56A09E-7B01-4BDC-B10F-24028539A76E}"/>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31E46C5-C8EC-495D-8AF5-D6FC0045489B}"/>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15BBE18-1D74-48F6-B2A5-540A3B019E4B}"/>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46B0EEB1-9124-4C9B-8E9D-70C20C9F1361}"/>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F4373DD-A730-46D7-BE05-7FB43D092724}"/>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847</xdr:rowOff>
    </xdr:from>
    <xdr:to>
      <xdr:col>23</xdr:col>
      <xdr:colOff>136525</xdr:colOff>
      <xdr:row>32</xdr:row>
      <xdr:rowOff>102447</xdr:rowOff>
    </xdr:to>
    <xdr:sp macro="" textlink="">
      <xdr:nvSpPr>
        <xdr:cNvPr id="81" name="楕円 80">
          <a:extLst>
            <a:ext uri="{FF2B5EF4-FFF2-40B4-BE49-F238E27FC236}">
              <a16:creationId xmlns:a16="http://schemas.microsoft.com/office/drawing/2014/main" id="{B5DB6C31-6025-4BD7-8FE4-1C9342CC78B0}"/>
            </a:ext>
          </a:extLst>
        </xdr:cNvPr>
        <xdr:cNvSpPr/>
      </xdr:nvSpPr>
      <xdr:spPr>
        <a:xfrm>
          <a:off x="4157345" y="613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150724</xdr:rowOff>
    </xdr:from>
    <xdr:ext cx="405111" cy="259045"/>
    <xdr:sp macro="" textlink="">
      <xdr:nvSpPr>
        <xdr:cNvPr id="82" name="有形固定資産減価償却率該当値テキスト">
          <a:extLst>
            <a:ext uri="{FF2B5EF4-FFF2-40B4-BE49-F238E27FC236}">
              <a16:creationId xmlns:a16="http://schemas.microsoft.com/office/drawing/2014/main" id="{E27BA547-C18F-4F59-A95A-BE93524F1028}"/>
            </a:ext>
          </a:extLst>
        </xdr:cNvPr>
        <xdr:cNvSpPr txBox="1"/>
      </xdr:nvSpPr>
      <xdr:spPr>
        <a:xfrm>
          <a:off x="4258945" y="6117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125518</xdr:rowOff>
    </xdr:from>
    <xdr:to>
      <xdr:col>19</xdr:col>
      <xdr:colOff>187325</xdr:colOff>
      <xdr:row>32</xdr:row>
      <xdr:rowOff>55668</xdr:rowOff>
    </xdr:to>
    <xdr:sp macro="" textlink="">
      <xdr:nvSpPr>
        <xdr:cNvPr id="83" name="楕円 82">
          <a:extLst>
            <a:ext uri="{FF2B5EF4-FFF2-40B4-BE49-F238E27FC236}">
              <a16:creationId xmlns:a16="http://schemas.microsoft.com/office/drawing/2014/main" id="{236F49B1-7BE8-49D0-B972-1B16AF0AEA0E}"/>
            </a:ext>
          </a:extLst>
        </xdr:cNvPr>
        <xdr:cNvSpPr/>
      </xdr:nvSpPr>
      <xdr:spPr>
        <a:xfrm>
          <a:off x="3537585" y="60919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4868</xdr:rowOff>
    </xdr:from>
    <xdr:to>
      <xdr:col>23</xdr:col>
      <xdr:colOff>85725</xdr:colOff>
      <xdr:row>32</xdr:row>
      <xdr:rowOff>51647</xdr:rowOff>
    </xdr:to>
    <xdr:cxnSp macro="">
      <xdr:nvCxnSpPr>
        <xdr:cNvPr id="84" name="直線コネクタ 83">
          <a:extLst>
            <a:ext uri="{FF2B5EF4-FFF2-40B4-BE49-F238E27FC236}">
              <a16:creationId xmlns:a16="http://schemas.microsoft.com/office/drawing/2014/main" id="{991FFB9A-CCCC-410A-8522-131A78B99A51}"/>
            </a:ext>
          </a:extLst>
        </xdr:cNvPr>
        <xdr:cNvCxnSpPr/>
      </xdr:nvCxnSpPr>
      <xdr:spPr>
        <a:xfrm>
          <a:off x="3588385" y="6138968"/>
          <a:ext cx="61976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67945</xdr:rowOff>
    </xdr:from>
    <xdr:to>
      <xdr:col>15</xdr:col>
      <xdr:colOff>187325</xdr:colOff>
      <xdr:row>31</xdr:row>
      <xdr:rowOff>169545</xdr:rowOff>
    </xdr:to>
    <xdr:sp macro="" textlink="">
      <xdr:nvSpPr>
        <xdr:cNvPr id="85" name="楕円 84">
          <a:extLst>
            <a:ext uri="{FF2B5EF4-FFF2-40B4-BE49-F238E27FC236}">
              <a16:creationId xmlns:a16="http://schemas.microsoft.com/office/drawing/2014/main" id="{446A0FCE-742C-4389-A629-85D0235ECCE0}"/>
            </a:ext>
          </a:extLst>
        </xdr:cNvPr>
        <xdr:cNvSpPr/>
      </xdr:nvSpPr>
      <xdr:spPr>
        <a:xfrm>
          <a:off x="2867025" y="60344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118745</xdr:rowOff>
    </xdr:from>
    <xdr:to>
      <xdr:col>19</xdr:col>
      <xdr:colOff>136525</xdr:colOff>
      <xdr:row>32</xdr:row>
      <xdr:rowOff>4868</xdr:rowOff>
    </xdr:to>
    <xdr:cxnSp macro="">
      <xdr:nvCxnSpPr>
        <xdr:cNvPr id="86" name="直線コネクタ 85">
          <a:extLst>
            <a:ext uri="{FF2B5EF4-FFF2-40B4-BE49-F238E27FC236}">
              <a16:creationId xmlns:a16="http://schemas.microsoft.com/office/drawing/2014/main" id="{9F0E3741-C2C6-41A4-96A9-9DF26F4DD2C3}"/>
            </a:ext>
          </a:extLst>
        </xdr:cNvPr>
        <xdr:cNvCxnSpPr/>
      </xdr:nvCxnSpPr>
      <xdr:spPr>
        <a:xfrm>
          <a:off x="2917825" y="6085205"/>
          <a:ext cx="670560" cy="5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6773</xdr:rowOff>
    </xdr:from>
    <xdr:to>
      <xdr:col>11</xdr:col>
      <xdr:colOff>187325</xdr:colOff>
      <xdr:row>31</xdr:row>
      <xdr:rowOff>108373</xdr:rowOff>
    </xdr:to>
    <xdr:sp macro="" textlink="">
      <xdr:nvSpPr>
        <xdr:cNvPr id="87" name="楕円 86">
          <a:extLst>
            <a:ext uri="{FF2B5EF4-FFF2-40B4-BE49-F238E27FC236}">
              <a16:creationId xmlns:a16="http://schemas.microsoft.com/office/drawing/2014/main" id="{C5D68700-4B5C-4A72-B141-18C312F8139E}"/>
            </a:ext>
          </a:extLst>
        </xdr:cNvPr>
        <xdr:cNvSpPr/>
      </xdr:nvSpPr>
      <xdr:spPr>
        <a:xfrm>
          <a:off x="2196465" y="59732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57573</xdr:rowOff>
    </xdr:from>
    <xdr:to>
      <xdr:col>15</xdr:col>
      <xdr:colOff>136525</xdr:colOff>
      <xdr:row>31</xdr:row>
      <xdr:rowOff>118745</xdr:rowOff>
    </xdr:to>
    <xdr:cxnSp macro="">
      <xdr:nvCxnSpPr>
        <xdr:cNvPr id="88" name="直線コネクタ 87">
          <a:extLst>
            <a:ext uri="{FF2B5EF4-FFF2-40B4-BE49-F238E27FC236}">
              <a16:creationId xmlns:a16="http://schemas.microsoft.com/office/drawing/2014/main" id="{0F1F5B3F-4FD2-4526-B935-74E4FD5F7F86}"/>
            </a:ext>
          </a:extLst>
        </xdr:cNvPr>
        <xdr:cNvCxnSpPr/>
      </xdr:nvCxnSpPr>
      <xdr:spPr>
        <a:xfrm>
          <a:off x="2247265" y="6024033"/>
          <a:ext cx="67056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142240</xdr:rowOff>
    </xdr:from>
    <xdr:to>
      <xdr:col>7</xdr:col>
      <xdr:colOff>187325</xdr:colOff>
      <xdr:row>31</xdr:row>
      <xdr:rowOff>72390</xdr:rowOff>
    </xdr:to>
    <xdr:sp macro="" textlink="">
      <xdr:nvSpPr>
        <xdr:cNvPr id="89" name="楕円 88">
          <a:extLst>
            <a:ext uri="{FF2B5EF4-FFF2-40B4-BE49-F238E27FC236}">
              <a16:creationId xmlns:a16="http://schemas.microsoft.com/office/drawing/2014/main" id="{C8F53A1C-82F0-41CD-9FF4-BBA88CF4BD67}"/>
            </a:ext>
          </a:extLst>
        </xdr:cNvPr>
        <xdr:cNvSpPr/>
      </xdr:nvSpPr>
      <xdr:spPr>
        <a:xfrm>
          <a:off x="1525905" y="5941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21590</xdr:rowOff>
    </xdr:from>
    <xdr:to>
      <xdr:col>11</xdr:col>
      <xdr:colOff>136525</xdr:colOff>
      <xdr:row>31</xdr:row>
      <xdr:rowOff>57573</xdr:rowOff>
    </xdr:to>
    <xdr:cxnSp macro="">
      <xdr:nvCxnSpPr>
        <xdr:cNvPr id="90" name="直線コネクタ 89">
          <a:extLst>
            <a:ext uri="{FF2B5EF4-FFF2-40B4-BE49-F238E27FC236}">
              <a16:creationId xmlns:a16="http://schemas.microsoft.com/office/drawing/2014/main" id="{200CC38A-6497-455E-8A8E-487E19917636}"/>
            </a:ext>
          </a:extLst>
        </xdr:cNvPr>
        <xdr:cNvCxnSpPr/>
      </xdr:nvCxnSpPr>
      <xdr:spPr>
        <a:xfrm>
          <a:off x="1576705" y="5988050"/>
          <a:ext cx="67056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91" name="n_1aveValue有形固定資産減価償却率">
          <a:extLst>
            <a:ext uri="{FF2B5EF4-FFF2-40B4-BE49-F238E27FC236}">
              <a16:creationId xmlns:a16="http://schemas.microsoft.com/office/drawing/2014/main" id="{990CFBE9-DFB7-4187-8E55-FAAF236761E5}"/>
            </a:ext>
          </a:extLst>
        </xdr:cNvPr>
        <xdr:cNvSpPr txBox="1"/>
      </xdr:nvSpPr>
      <xdr:spPr>
        <a:xfrm>
          <a:off x="3395989" y="573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92" name="n_2aveValue有形固定資産減価償却率">
          <a:extLst>
            <a:ext uri="{FF2B5EF4-FFF2-40B4-BE49-F238E27FC236}">
              <a16:creationId xmlns:a16="http://schemas.microsoft.com/office/drawing/2014/main" id="{734B2C03-0F99-4E56-BBF0-65761269B658}"/>
            </a:ext>
          </a:extLst>
        </xdr:cNvPr>
        <xdr:cNvSpPr txBox="1"/>
      </xdr:nvSpPr>
      <xdr:spPr>
        <a:xfrm>
          <a:off x="2738129" y="5691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93" name="n_3aveValue有形固定資産減価償却率">
          <a:extLst>
            <a:ext uri="{FF2B5EF4-FFF2-40B4-BE49-F238E27FC236}">
              <a16:creationId xmlns:a16="http://schemas.microsoft.com/office/drawing/2014/main" id="{70DE60D9-E8BF-4768-92CD-7A263D93B0BA}"/>
            </a:ext>
          </a:extLst>
        </xdr:cNvPr>
        <xdr:cNvSpPr txBox="1"/>
      </xdr:nvSpPr>
      <xdr:spPr>
        <a:xfrm>
          <a:off x="2067569"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94" name="n_4aveValue有形固定資産減価償却率">
          <a:extLst>
            <a:ext uri="{FF2B5EF4-FFF2-40B4-BE49-F238E27FC236}">
              <a16:creationId xmlns:a16="http://schemas.microsoft.com/office/drawing/2014/main" id="{1D848442-2E7C-45F6-9A12-36C04D526F1E}"/>
            </a:ext>
          </a:extLst>
        </xdr:cNvPr>
        <xdr:cNvSpPr txBox="1"/>
      </xdr:nvSpPr>
      <xdr:spPr>
        <a:xfrm>
          <a:off x="1397009" y="5658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46795</xdr:rowOff>
    </xdr:from>
    <xdr:ext cx="405111" cy="259045"/>
    <xdr:sp macro="" textlink="">
      <xdr:nvSpPr>
        <xdr:cNvPr id="95" name="n_1mainValue有形固定資産減価償却率">
          <a:extLst>
            <a:ext uri="{FF2B5EF4-FFF2-40B4-BE49-F238E27FC236}">
              <a16:creationId xmlns:a16="http://schemas.microsoft.com/office/drawing/2014/main" id="{616E4498-1111-4B8C-BD18-709FBA2CE567}"/>
            </a:ext>
          </a:extLst>
        </xdr:cNvPr>
        <xdr:cNvSpPr txBox="1"/>
      </xdr:nvSpPr>
      <xdr:spPr>
        <a:xfrm>
          <a:off x="3395989" y="6180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160672</xdr:rowOff>
    </xdr:from>
    <xdr:ext cx="405111" cy="259045"/>
    <xdr:sp macro="" textlink="">
      <xdr:nvSpPr>
        <xdr:cNvPr id="96" name="n_2mainValue有形固定資産減価償却率">
          <a:extLst>
            <a:ext uri="{FF2B5EF4-FFF2-40B4-BE49-F238E27FC236}">
              <a16:creationId xmlns:a16="http://schemas.microsoft.com/office/drawing/2014/main" id="{16CA98B4-22CE-4EC9-B7E3-D026E201AD06}"/>
            </a:ext>
          </a:extLst>
        </xdr:cNvPr>
        <xdr:cNvSpPr txBox="1"/>
      </xdr:nvSpPr>
      <xdr:spPr>
        <a:xfrm>
          <a:off x="2738129"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99500</xdr:rowOff>
    </xdr:from>
    <xdr:ext cx="405111" cy="259045"/>
    <xdr:sp macro="" textlink="">
      <xdr:nvSpPr>
        <xdr:cNvPr id="97" name="n_3mainValue有形固定資産減価償却率">
          <a:extLst>
            <a:ext uri="{FF2B5EF4-FFF2-40B4-BE49-F238E27FC236}">
              <a16:creationId xmlns:a16="http://schemas.microsoft.com/office/drawing/2014/main" id="{16B63BA7-F74B-4A04-8ED0-34E763898510}"/>
            </a:ext>
          </a:extLst>
        </xdr:cNvPr>
        <xdr:cNvSpPr txBox="1"/>
      </xdr:nvSpPr>
      <xdr:spPr>
        <a:xfrm>
          <a:off x="2067569" y="6065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63517</xdr:rowOff>
    </xdr:from>
    <xdr:ext cx="405111" cy="259045"/>
    <xdr:sp macro="" textlink="">
      <xdr:nvSpPr>
        <xdr:cNvPr id="98" name="n_4mainValue有形固定資産減価償却率">
          <a:extLst>
            <a:ext uri="{FF2B5EF4-FFF2-40B4-BE49-F238E27FC236}">
              <a16:creationId xmlns:a16="http://schemas.microsoft.com/office/drawing/2014/main" id="{7F176D5D-D26A-4C3E-BABD-F75B1B662099}"/>
            </a:ext>
          </a:extLst>
        </xdr:cNvPr>
        <xdr:cNvSpPr txBox="1"/>
      </xdr:nvSpPr>
      <xdr:spPr>
        <a:xfrm>
          <a:off x="1397009"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1D7C4288-9414-43C7-B8F9-F2B8DDC67FD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E0FDFF38-6511-405D-BC64-FF302B4C749E}"/>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BAC35BC6-BC8E-4A04-BE21-D5261A995D90}"/>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52843A23-85A8-476B-B6A6-FE94108A7BDF}"/>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7FA23864-7FED-40F6-B6B9-D50484970716}"/>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1E0219C5-4A56-4392-BFF4-99E6832C334D}"/>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16667870-794E-43C2-8E84-ADBA1F178031}"/>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BE9DACB9-8E97-4A61-8433-98D18172917F}"/>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DC558832-7F6C-41DC-944D-8EACD6D10527}"/>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BEC6E047-DAA3-4CB4-B1F2-98B4C20690B1}"/>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EB2452FD-7658-40CD-8003-4EE948784D27}"/>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EF0E1965-8053-4B6E-9622-1DB23F3FC728}"/>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23183C30-CB9D-481F-AEDC-8317B74BE01A}"/>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債務償還比率は類似団体平均と比べると高くなっている。</a:t>
          </a:r>
        </a:p>
        <a:p>
          <a:r>
            <a:rPr kumimoji="1" lang="ja-JP" altLang="en-US" sz="1100">
              <a:latin typeface="ＭＳ Ｐゴシック" panose="020B0600070205080204" pitchFamily="50" charset="-128"/>
              <a:ea typeface="ＭＳ Ｐゴシック" panose="020B0600070205080204" pitchFamily="50" charset="-128"/>
            </a:rPr>
            <a:t>　これは算定式において分子を構成する将来負担額が、近年の大規模な投資的事業に伴う地方債の発行などにより、増加傾向であることが要因と考えられる。</a:t>
          </a:r>
        </a:p>
        <a:p>
          <a:r>
            <a:rPr kumimoji="1" lang="ja-JP" altLang="en-US" sz="1100">
              <a:latin typeface="ＭＳ Ｐゴシック" panose="020B0600070205080204" pitchFamily="50" charset="-128"/>
              <a:ea typeface="ＭＳ Ｐゴシック" panose="020B0600070205080204" pitchFamily="50" charset="-128"/>
            </a:rPr>
            <a:t>　今後は物件費の抑制を図るなど、経常経費充当一般財源を減少させ、債務償還比率の低下に努める必要がある。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1D791FA9-3140-4D3D-BBBD-A72AD08D116E}"/>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FF113EB-E7E8-4311-AFEC-ED7B37ACC6C2}"/>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C8B8D0B7-98EA-4DE6-89F8-08AC4DF4E2CD}"/>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F0C6967A-A1C9-4A2B-BB09-19CDC5ADB526}"/>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2D3C42AA-B04A-48C6-9B10-FD3D138F4454}"/>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8FD8A68B-CE4F-4591-985C-4458A3931E60}"/>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88C4F71C-B71F-4DCB-AADF-23E7313C0C53}"/>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AA7630AE-98E8-4733-AC92-B9E4A6B61222}"/>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5BD93F8C-0040-4351-9F60-7D84304A9201}"/>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E6CEF125-B537-4158-80B3-389B95A2ACE8}"/>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9611067F-AAA8-4C5C-9D68-18286A91AC99}"/>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B0CB1468-41D5-42A8-A6FE-3B532152BB32}"/>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AC9D146B-001C-4AAE-969A-897BDCC9144D}"/>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83310B22-AA12-462F-A6BE-7AC66D3B043B}"/>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1DB93286-81FF-4B60-AC52-4DBCDE01BEB4}"/>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27" name="直線コネクタ 126">
          <a:extLst>
            <a:ext uri="{FF2B5EF4-FFF2-40B4-BE49-F238E27FC236}">
              <a16:creationId xmlns:a16="http://schemas.microsoft.com/office/drawing/2014/main" id="{D0F8A97D-2F50-4B9C-A952-82141E21FF06}"/>
            </a:ext>
          </a:extLst>
        </xdr:cNvPr>
        <xdr:cNvCxnSpPr/>
      </xdr:nvCxnSpPr>
      <xdr:spPr>
        <a:xfrm flipV="1">
          <a:off x="13027660" y="5211868"/>
          <a:ext cx="1269" cy="147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28" name="債務償還比率最小値テキスト">
          <a:extLst>
            <a:ext uri="{FF2B5EF4-FFF2-40B4-BE49-F238E27FC236}">
              <a16:creationId xmlns:a16="http://schemas.microsoft.com/office/drawing/2014/main" id="{90A732D3-52AF-4086-93CB-F72A36E7545E}"/>
            </a:ext>
          </a:extLst>
        </xdr:cNvPr>
        <xdr:cNvSpPr txBox="1"/>
      </xdr:nvSpPr>
      <xdr:spPr>
        <a:xfrm>
          <a:off x="13080365" y="66882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29" name="直線コネクタ 128">
          <a:extLst>
            <a:ext uri="{FF2B5EF4-FFF2-40B4-BE49-F238E27FC236}">
              <a16:creationId xmlns:a16="http://schemas.microsoft.com/office/drawing/2014/main" id="{7415E19F-FD1D-4D22-BDCB-1F52F4B07D69}"/>
            </a:ext>
          </a:extLst>
        </xdr:cNvPr>
        <xdr:cNvCxnSpPr/>
      </xdr:nvCxnSpPr>
      <xdr:spPr>
        <a:xfrm>
          <a:off x="12963525" y="6684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B71E81E6-FB58-4B11-99A4-5FC878035E0A}"/>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FCAD8AC9-7C99-462A-A5E2-7B53F68B8C2A}"/>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79526</xdr:rowOff>
    </xdr:from>
    <xdr:ext cx="469744" cy="259045"/>
    <xdr:sp macro="" textlink="">
      <xdr:nvSpPr>
        <xdr:cNvPr id="132" name="債務償還比率平均値テキスト">
          <a:extLst>
            <a:ext uri="{FF2B5EF4-FFF2-40B4-BE49-F238E27FC236}">
              <a16:creationId xmlns:a16="http://schemas.microsoft.com/office/drawing/2014/main" id="{21534FDD-7A10-4323-8FA6-2BC01A57321A}"/>
            </a:ext>
          </a:extLst>
        </xdr:cNvPr>
        <xdr:cNvSpPr txBox="1"/>
      </xdr:nvSpPr>
      <xdr:spPr>
        <a:xfrm>
          <a:off x="13080365" y="5543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3" name="フローチャート: 判断 132">
          <a:extLst>
            <a:ext uri="{FF2B5EF4-FFF2-40B4-BE49-F238E27FC236}">
              <a16:creationId xmlns:a16="http://schemas.microsoft.com/office/drawing/2014/main" id="{1E0A63EC-A945-4804-AA2D-EF9042A87F8F}"/>
            </a:ext>
          </a:extLst>
        </xdr:cNvPr>
        <xdr:cNvSpPr/>
      </xdr:nvSpPr>
      <xdr:spPr>
        <a:xfrm>
          <a:off x="13001625" y="56878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34" name="フローチャート: 判断 133">
          <a:extLst>
            <a:ext uri="{FF2B5EF4-FFF2-40B4-BE49-F238E27FC236}">
              <a16:creationId xmlns:a16="http://schemas.microsoft.com/office/drawing/2014/main" id="{2052C01C-7B7F-4720-952F-B6AE939A09C2}"/>
            </a:ext>
          </a:extLst>
        </xdr:cNvPr>
        <xdr:cNvSpPr/>
      </xdr:nvSpPr>
      <xdr:spPr>
        <a:xfrm>
          <a:off x="12359005" y="56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35" name="フローチャート: 判断 134">
          <a:extLst>
            <a:ext uri="{FF2B5EF4-FFF2-40B4-BE49-F238E27FC236}">
              <a16:creationId xmlns:a16="http://schemas.microsoft.com/office/drawing/2014/main" id="{97790A2E-DEF4-49D8-867C-7494A792228A}"/>
            </a:ext>
          </a:extLst>
        </xdr:cNvPr>
        <xdr:cNvSpPr/>
      </xdr:nvSpPr>
      <xdr:spPr>
        <a:xfrm>
          <a:off x="11688445" y="563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36" name="フローチャート: 判断 135">
          <a:extLst>
            <a:ext uri="{FF2B5EF4-FFF2-40B4-BE49-F238E27FC236}">
              <a16:creationId xmlns:a16="http://schemas.microsoft.com/office/drawing/2014/main" id="{62E16305-197C-4367-BA5C-BF9023D5F7BF}"/>
            </a:ext>
          </a:extLst>
        </xdr:cNvPr>
        <xdr:cNvSpPr/>
      </xdr:nvSpPr>
      <xdr:spPr>
        <a:xfrm>
          <a:off x="11017885" y="581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37" name="フローチャート: 判断 136">
          <a:extLst>
            <a:ext uri="{FF2B5EF4-FFF2-40B4-BE49-F238E27FC236}">
              <a16:creationId xmlns:a16="http://schemas.microsoft.com/office/drawing/2014/main" id="{43678641-5426-4B85-A043-5A6A32E9F7D3}"/>
            </a:ext>
          </a:extLst>
        </xdr:cNvPr>
        <xdr:cNvSpPr/>
      </xdr:nvSpPr>
      <xdr:spPr>
        <a:xfrm>
          <a:off x="10347325" y="58722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AF1C1737-7FAA-4B31-A12B-C863F6A8E84F}"/>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B136E14-DFA4-46CA-BA16-9197F772093A}"/>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5055DE1-64C3-4A59-9198-DB7A64E177E9}"/>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26E8142-6647-41C6-9752-C4D00F573BCC}"/>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9CB336BA-5B3D-40F6-BC6B-5CBD3CB85173}"/>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168028</xdr:rowOff>
    </xdr:from>
    <xdr:to>
      <xdr:col>76</xdr:col>
      <xdr:colOff>73025</xdr:colOff>
      <xdr:row>31</xdr:row>
      <xdr:rowOff>98178</xdr:rowOff>
    </xdr:to>
    <xdr:sp macro="" textlink="">
      <xdr:nvSpPr>
        <xdr:cNvPr id="143" name="楕円 142">
          <a:extLst>
            <a:ext uri="{FF2B5EF4-FFF2-40B4-BE49-F238E27FC236}">
              <a16:creationId xmlns:a16="http://schemas.microsoft.com/office/drawing/2014/main" id="{6FED1AA4-21EE-4763-A430-9B8ED411F8BE}"/>
            </a:ext>
          </a:extLst>
        </xdr:cNvPr>
        <xdr:cNvSpPr/>
      </xdr:nvSpPr>
      <xdr:spPr>
        <a:xfrm>
          <a:off x="13001625" y="59668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146455</xdr:rowOff>
    </xdr:from>
    <xdr:ext cx="469744" cy="259045"/>
    <xdr:sp macro="" textlink="">
      <xdr:nvSpPr>
        <xdr:cNvPr id="144" name="債務償還比率該当値テキスト">
          <a:extLst>
            <a:ext uri="{FF2B5EF4-FFF2-40B4-BE49-F238E27FC236}">
              <a16:creationId xmlns:a16="http://schemas.microsoft.com/office/drawing/2014/main" id="{6A4F3214-F96D-4353-8728-B86021CE5A64}"/>
            </a:ext>
          </a:extLst>
        </xdr:cNvPr>
        <xdr:cNvSpPr txBox="1"/>
      </xdr:nvSpPr>
      <xdr:spPr>
        <a:xfrm>
          <a:off x="13080365" y="5945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26804</xdr:rowOff>
    </xdr:from>
    <xdr:to>
      <xdr:col>72</xdr:col>
      <xdr:colOff>123825</xdr:colOff>
      <xdr:row>31</xdr:row>
      <xdr:rowOff>128404</xdr:rowOff>
    </xdr:to>
    <xdr:sp macro="" textlink="">
      <xdr:nvSpPr>
        <xdr:cNvPr id="145" name="楕円 144">
          <a:extLst>
            <a:ext uri="{FF2B5EF4-FFF2-40B4-BE49-F238E27FC236}">
              <a16:creationId xmlns:a16="http://schemas.microsoft.com/office/drawing/2014/main" id="{EE31AAD5-4A37-44ED-B68E-C4898641652F}"/>
            </a:ext>
          </a:extLst>
        </xdr:cNvPr>
        <xdr:cNvSpPr/>
      </xdr:nvSpPr>
      <xdr:spPr>
        <a:xfrm>
          <a:off x="12359005" y="599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47378</xdr:rowOff>
    </xdr:from>
    <xdr:to>
      <xdr:col>76</xdr:col>
      <xdr:colOff>22225</xdr:colOff>
      <xdr:row>31</xdr:row>
      <xdr:rowOff>77604</xdr:rowOff>
    </xdr:to>
    <xdr:cxnSp macro="">
      <xdr:nvCxnSpPr>
        <xdr:cNvPr id="146" name="直線コネクタ 145">
          <a:extLst>
            <a:ext uri="{FF2B5EF4-FFF2-40B4-BE49-F238E27FC236}">
              <a16:creationId xmlns:a16="http://schemas.microsoft.com/office/drawing/2014/main" id="{FD88B85D-CAD2-4075-99B0-06FD192EB0F7}"/>
            </a:ext>
          </a:extLst>
        </xdr:cNvPr>
        <xdr:cNvCxnSpPr/>
      </xdr:nvCxnSpPr>
      <xdr:spPr>
        <a:xfrm flipV="1">
          <a:off x="12409805" y="6013838"/>
          <a:ext cx="61976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106376</xdr:rowOff>
    </xdr:from>
    <xdr:to>
      <xdr:col>68</xdr:col>
      <xdr:colOff>123825</xdr:colOff>
      <xdr:row>31</xdr:row>
      <xdr:rowOff>36526</xdr:rowOff>
    </xdr:to>
    <xdr:sp macro="" textlink="">
      <xdr:nvSpPr>
        <xdr:cNvPr id="147" name="楕円 146">
          <a:extLst>
            <a:ext uri="{FF2B5EF4-FFF2-40B4-BE49-F238E27FC236}">
              <a16:creationId xmlns:a16="http://schemas.microsoft.com/office/drawing/2014/main" id="{0E427289-6882-41A0-BBD8-ACFAC09C0883}"/>
            </a:ext>
          </a:extLst>
        </xdr:cNvPr>
        <xdr:cNvSpPr/>
      </xdr:nvSpPr>
      <xdr:spPr>
        <a:xfrm>
          <a:off x="11688445" y="59051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157176</xdr:rowOff>
    </xdr:from>
    <xdr:to>
      <xdr:col>72</xdr:col>
      <xdr:colOff>73025</xdr:colOff>
      <xdr:row>31</xdr:row>
      <xdr:rowOff>77604</xdr:rowOff>
    </xdr:to>
    <xdr:cxnSp macro="">
      <xdr:nvCxnSpPr>
        <xdr:cNvPr id="148" name="直線コネクタ 147">
          <a:extLst>
            <a:ext uri="{FF2B5EF4-FFF2-40B4-BE49-F238E27FC236}">
              <a16:creationId xmlns:a16="http://schemas.microsoft.com/office/drawing/2014/main" id="{DE1171FF-9B20-453C-9027-8579CCD07CA6}"/>
            </a:ext>
          </a:extLst>
        </xdr:cNvPr>
        <xdr:cNvCxnSpPr/>
      </xdr:nvCxnSpPr>
      <xdr:spPr>
        <a:xfrm>
          <a:off x="11739245" y="5955996"/>
          <a:ext cx="670560" cy="8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114364</xdr:rowOff>
    </xdr:from>
    <xdr:to>
      <xdr:col>64</xdr:col>
      <xdr:colOff>123825</xdr:colOff>
      <xdr:row>32</xdr:row>
      <xdr:rowOff>44514</xdr:rowOff>
    </xdr:to>
    <xdr:sp macro="" textlink="">
      <xdr:nvSpPr>
        <xdr:cNvPr id="149" name="楕円 148">
          <a:extLst>
            <a:ext uri="{FF2B5EF4-FFF2-40B4-BE49-F238E27FC236}">
              <a16:creationId xmlns:a16="http://schemas.microsoft.com/office/drawing/2014/main" id="{06537AE0-9AE9-4621-AFBB-C3FE994FBCE1}"/>
            </a:ext>
          </a:extLst>
        </xdr:cNvPr>
        <xdr:cNvSpPr/>
      </xdr:nvSpPr>
      <xdr:spPr>
        <a:xfrm>
          <a:off x="11017885" y="60808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157176</xdr:rowOff>
    </xdr:from>
    <xdr:to>
      <xdr:col>68</xdr:col>
      <xdr:colOff>73025</xdr:colOff>
      <xdr:row>31</xdr:row>
      <xdr:rowOff>165164</xdr:rowOff>
    </xdr:to>
    <xdr:cxnSp macro="">
      <xdr:nvCxnSpPr>
        <xdr:cNvPr id="150" name="直線コネクタ 149">
          <a:extLst>
            <a:ext uri="{FF2B5EF4-FFF2-40B4-BE49-F238E27FC236}">
              <a16:creationId xmlns:a16="http://schemas.microsoft.com/office/drawing/2014/main" id="{19F0D8FA-F40E-4944-B8DA-D445EB0B3459}"/>
            </a:ext>
          </a:extLst>
        </xdr:cNvPr>
        <xdr:cNvCxnSpPr/>
      </xdr:nvCxnSpPr>
      <xdr:spPr>
        <a:xfrm flipV="1">
          <a:off x="11068685" y="5955996"/>
          <a:ext cx="670560" cy="17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74493</xdr:rowOff>
    </xdr:from>
    <xdr:to>
      <xdr:col>60</xdr:col>
      <xdr:colOff>123825</xdr:colOff>
      <xdr:row>33</xdr:row>
      <xdr:rowOff>4643</xdr:rowOff>
    </xdr:to>
    <xdr:sp macro="" textlink="">
      <xdr:nvSpPr>
        <xdr:cNvPr id="151" name="楕円 150">
          <a:extLst>
            <a:ext uri="{FF2B5EF4-FFF2-40B4-BE49-F238E27FC236}">
              <a16:creationId xmlns:a16="http://schemas.microsoft.com/office/drawing/2014/main" id="{C4404735-5088-4A05-B02E-DF6075B5CD2D}"/>
            </a:ext>
          </a:extLst>
        </xdr:cNvPr>
        <xdr:cNvSpPr/>
      </xdr:nvSpPr>
      <xdr:spPr>
        <a:xfrm>
          <a:off x="10347325" y="62085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165164</xdr:rowOff>
    </xdr:from>
    <xdr:to>
      <xdr:col>64</xdr:col>
      <xdr:colOff>73025</xdr:colOff>
      <xdr:row>32</xdr:row>
      <xdr:rowOff>125293</xdr:rowOff>
    </xdr:to>
    <xdr:cxnSp macro="">
      <xdr:nvCxnSpPr>
        <xdr:cNvPr id="152" name="直線コネクタ 151">
          <a:extLst>
            <a:ext uri="{FF2B5EF4-FFF2-40B4-BE49-F238E27FC236}">
              <a16:creationId xmlns:a16="http://schemas.microsoft.com/office/drawing/2014/main" id="{C03D0DD9-86C1-46F0-BB64-38566BBF0988}"/>
            </a:ext>
          </a:extLst>
        </xdr:cNvPr>
        <xdr:cNvCxnSpPr/>
      </xdr:nvCxnSpPr>
      <xdr:spPr>
        <a:xfrm flipV="1">
          <a:off x="10398125" y="6131624"/>
          <a:ext cx="670560" cy="12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7884</xdr:rowOff>
    </xdr:from>
    <xdr:ext cx="469744" cy="259045"/>
    <xdr:sp macro="" textlink="">
      <xdr:nvSpPr>
        <xdr:cNvPr id="153" name="n_1aveValue債務償還比率">
          <a:extLst>
            <a:ext uri="{FF2B5EF4-FFF2-40B4-BE49-F238E27FC236}">
              <a16:creationId xmlns:a16="http://schemas.microsoft.com/office/drawing/2014/main" id="{A82F55DD-E296-44B0-A386-A6604AB369B0}"/>
            </a:ext>
          </a:extLst>
        </xdr:cNvPr>
        <xdr:cNvSpPr txBox="1"/>
      </xdr:nvSpPr>
      <xdr:spPr>
        <a:xfrm>
          <a:off x="12185092" y="5471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125599</xdr:rowOff>
    </xdr:from>
    <xdr:ext cx="469744" cy="259045"/>
    <xdr:sp macro="" textlink="">
      <xdr:nvSpPr>
        <xdr:cNvPr id="154" name="n_2aveValue債務償還比率">
          <a:extLst>
            <a:ext uri="{FF2B5EF4-FFF2-40B4-BE49-F238E27FC236}">
              <a16:creationId xmlns:a16="http://schemas.microsoft.com/office/drawing/2014/main" id="{605D5FC0-76C0-462B-85E8-C79A438FF730}"/>
            </a:ext>
          </a:extLst>
        </xdr:cNvPr>
        <xdr:cNvSpPr txBox="1"/>
      </xdr:nvSpPr>
      <xdr:spPr>
        <a:xfrm>
          <a:off x="11527232" y="5421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131666</xdr:rowOff>
    </xdr:from>
    <xdr:ext cx="469744" cy="259045"/>
    <xdr:sp macro="" textlink="">
      <xdr:nvSpPr>
        <xdr:cNvPr id="155" name="n_3aveValue債務償還比率">
          <a:extLst>
            <a:ext uri="{FF2B5EF4-FFF2-40B4-BE49-F238E27FC236}">
              <a16:creationId xmlns:a16="http://schemas.microsoft.com/office/drawing/2014/main" id="{968C8750-3FDB-48D6-8EB7-B541BFA0D620}"/>
            </a:ext>
          </a:extLst>
        </xdr:cNvPr>
        <xdr:cNvSpPr txBox="1"/>
      </xdr:nvSpPr>
      <xdr:spPr>
        <a:xfrm>
          <a:off x="10856672" y="5595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20069</xdr:rowOff>
    </xdr:from>
    <xdr:ext cx="469744" cy="259045"/>
    <xdr:sp macro="" textlink="">
      <xdr:nvSpPr>
        <xdr:cNvPr id="156" name="n_4aveValue債務償還比率">
          <a:extLst>
            <a:ext uri="{FF2B5EF4-FFF2-40B4-BE49-F238E27FC236}">
              <a16:creationId xmlns:a16="http://schemas.microsoft.com/office/drawing/2014/main" id="{F506B240-BE0F-4C27-9D64-29261DC6B7D3}"/>
            </a:ext>
          </a:extLst>
        </xdr:cNvPr>
        <xdr:cNvSpPr txBox="1"/>
      </xdr:nvSpPr>
      <xdr:spPr>
        <a:xfrm>
          <a:off x="10186112" y="565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119531</xdr:rowOff>
    </xdr:from>
    <xdr:ext cx="469744" cy="259045"/>
    <xdr:sp macro="" textlink="">
      <xdr:nvSpPr>
        <xdr:cNvPr id="157" name="n_1mainValue債務償還比率">
          <a:extLst>
            <a:ext uri="{FF2B5EF4-FFF2-40B4-BE49-F238E27FC236}">
              <a16:creationId xmlns:a16="http://schemas.microsoft.com/office/drawing/2014/main" id="{9F997C3C-E44F-4314-8BFA-6B70D52E15B9}"/>
            </a:ext>
          </a:extLst>
        </xdr:cNvPr>
        <xdr:cNvSpPr txBox="1"/>
      </xdr:nvSpPr>
      <xdr:spPr>
        <a:xfrm>
          <a:off x="12185092" y="608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27653</xdr:rowOff>
    </xdr:from>
    <xdr:ext cx="469744" cy="259045"/>
    <xdr:sp macro="" textlink="">
      <xdr:nvSpPr>
        <xdr:cNvPr id="158" name="n_2mainValue債務償還比率">
          <a:extLst>
            <a:ext uri="{FF2B5EF4-FFF2-40B4-BE49-F238E27FC236}">
              <a16:creationId xmlns:a16="http://schemas.microsoft.com/office/drawing/2014/main" id="{0CFAD305-8420-42D9-BDBA-28B57AE587D0}"/>
            </a:ext>
          </a:extLst>
        </xdr:cNvPr>
        <xdr:cNvSpPr txBox="1"/>
      </xdr:nvSpPr>
      <xdr:spPr>
        <a:xfrm>
          <a:off x="11527232" y="599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35641</xdr:rowOff>
    </xdr:from>
    <xdr:ext cx="469744" cy="259045"/>
    <xdr:sp macro="" textlink="">
      <xdr:nvSpPr>
        <xdr:cNvPr id="159" name="n_3mainValue債務償還比率">
          <a:extLst>
            <a:ext uri="{FF2B5EF4-FFF2-40B4-BE49-F238E27FC236}">
              <a16:creationId xmlns:a16="http://schemas.microsoft.com/office/drawing/2014/main" id="{42D36FE1-D974-48D2-84FA-32423EDC4629}"/>
            </a:ext>
          </a:extLst>
        </xdr:cNvPr>
        <xdr:cNvSpPr txBox="1"/>
      </xdr:nvSpPr>
      <xdr:spPr>
        <a:xfrm>
          <a:off x="10856672" y="616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167220</xdr:rowOff>
    </xdr:from>
    <xdr:ext cx="469744" cy="259045"/>
    <xdr:sp macro="" textlink="">
      <xdr:nvSpPr>
        <xdr:cNvPr id="160" name="n_4mainValue債務償還比率">
          <a:extLst>
            <a:ext uri="{FF2B5EF4-FFF2-40B4-BE49-F238E27FC236}">
              <a16:creationId xmlns:a16="http://schemas.microsoft.com/office/drawing/2014/main" id="{D63F91C9-E221-414A-B6E2-E42F811440D1}"/>
            </a:ext>
          </a:extLst>
        </xdr:cNvPr>
        <xdr:cNvSpPr txBox="1"/>
      </xdr:nvSpPr>
      <xdr:spPr>
        <a:xfrm>
          <a:off x="10186112" y="630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C7FF3586-E326-423C-B093-8C7B09134F9F}"/>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1FFC6B30-94E4-4E95-813A-145060ED2DAD}"/>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19181574-7172-4C6F-90B9-F03B67CA822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C12262A7-A7BF-4F99-8B13-6EC541B29101}"/>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BEFCCFA8-D758-421E-B402-F5B542A0E795}"/>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376922DD-802C-4C61-9BB8-85899D72656D}"/>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D824B1E-05CE-4E2A-A85C-62EC0A669D46}"/>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5060D9D-274F-4646-BBB2-0840CBD0C044}"/>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B243184-498B-4289-96F8-93D332045A77}"/>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6BABAC4-00FD-4F74-93C6-55A00C41002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石川県内灘町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0B88A3D-2953-41BD-A9FC-86F123B55D54}"/>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730C7C5-CEEE-4B8C-BADE-EF1F3F0AD8FA}"/>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DC0C019-8C81-4804-BDFC-F169C4F0776B}"/>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384829D-145D-410B-837E-FB74221FA924}"/>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44801F5-8DD4-4203-B65F-1397F05D906B}"/>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A5564CB-F4AB-4CF0-95BC-5D903D90B43C}"/>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26,030
25,646
20.33
12,284,414
12,089,076
128,096
6,144,209
12,202,040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4854A04-309E-43F3-BE27-C2014ED66B2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A2EC504-6BAB-4D6A-B992-621A67138BC1}"/>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8EEE3E7-904C-42ED-BD48-29751019D5E1}"/>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F99419A-39CB-4A9A-98E1-B7518233711B}"/>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752B27B-EBD7-4FD3-B5D2-0DA32B4BC31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0BE29CB-2E1A-45F9-A97A-426D6524DF43}"/>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7DF38AE-7DAF-455D-A581-D0AECDF4178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274FD9F-59FD-41EB-BF45-A8A4B480B611}"/>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2459CEF-52A8-4CB4-A6C9-D8B77EA62D15}"/>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2133F20-2834-4001-83FF-4A94C360D2F9}"/>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B3460D4-102B-4510-9D03-736D31C561EA}"/>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64843B5-2413-41E9-B3CD-CFC111AD7A6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C865943-3886-4D51-9281-F4EA032493E2}"/>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39C6414-0637-42CA-9B74-2B27BBA3472E}"/>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14C771A-FA6E-4F52-96B6-969E15FD7AC9}"/>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55D87A4-16BD-449E-B247-BC951265126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3EC4177-A9F3-48EF-A00F-11BBC93BE0B9}"/>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5AD98EF-763F-4187-AF8E-1611867575BA}"/>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8897665-98B7-43D1-9438-C41E88D62F78}"/>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1274E0F-0773-46DE-83AB-2C0F7D0BAEA7}"/>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037801F-7A65-4E12-BD1A-34A464C421D9}"/>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2B99AFD-3AEA-4A5B-BB05-AF2C50E5A9E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293DC79-618B-46EB-8C2B-E76ACC17DCBE}"/>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AE254B6-1106-464C-9933-7DC7AAB1E2DC}"/>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1296D89-9CDC-44A1-A527-CBDDBB2029B8}"/>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B84574C-A4D5-43B2-B0FE-9C5DD3E6ADDE}"/>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16B3227-0B87-4B05-9B1D-260429F8EF41}"/>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9A3C843-451D-4316-8511-F3DF699F0F7C}"/>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D4A6CC6-C874-4852-B44A-9381A91F4F8C}"/>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1DEA4F0-747C-4963-98AA-E879F465D28C}"/>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DEB475A-C388-4380-B788-8BBDF58A312D}"/>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39DFC6A-A790-445F-BEEE-D2374B0F6059}"/>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DEC048AD-B7E2-4340-A720-EBB150A37D2D}"/>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C784EE4C-F33F-495B-9638-DE0682F79AFD}"/>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9BCEEE22-D8CA-4DC9-B419-68E602D46BBF}"/>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AD799511-2582-4AED-8157-1EA07F6C3A49}"/>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5A2866DB-CE26-4BD2-9460-6BC453BD0B79}"/>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18D7CDEC-A503-4226-83F5-B0460857C364}"/>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F1AB138A-93C8-48AC-810A-43BD3C0DDA31}"/>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C8724998-969E-4477-AB19-939AA453629F}"/>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76F2F315-15E8-4CFE-B84A-CC50BB8F046B}"/>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4C9DC727-6B56-42BF-8601-BE5F3453D718}"/>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DF4CF43-ACE5-4EBB-985E-4D2F5780814D}"/>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92B340BA-2AB0-4594-9907-B2D647654FFF}"/>
            </a:ext>
          </a:extLst>
        </xdr:cNvPr>
        <xdr:cNvCxnSpPr/>
      </xdr:nvCxnSpPr>
      <xdr:spPr>
        <a:xfrm flipV="1">
          <a:off x="4086225" y="5555742"/>
          <a:ext cx="0" cy="1450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F4FB99F9-9A13-4F34-95DC-D1721084811B}"/>
            </a:ext>
          </a:extLst>
        </xdr:cNvPr>
        <xdr:cNvSpPr txBox="1"/>
      </xdr:nvSpPr>
      <xdr:spPr>
        <a:xfrm>
          <a:off x="4124960"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0F451F25-37F7-4C30-9170-746A699A5B97}"/>
            </a:ext>
          </a:extLst>
        </xdr:cNvPr>
        <xdr:cNvCxnSpPr/>
      </xdr:nvCxnSpPr>
      <xdr:spPr>
        <a:xfrm>
          <a:off x="402082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306C9F49-2435-4926-B333-FB543C060D76}"/>
            </a:ext>
          </a:extLst>
        </xdr:cNvPr>
        <xdr:cNvSpPr txBox="1"/>
      </xdr:nvSpPr>
      <xdr:spPr>
        <a:xfrm>
          <a:off x="4124960" y="5338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13A23145-DE81-43C2-ABAE-81FE4E8D7BF8}"/>
            </a:ext>
          </a:extLst>
        </xdr:cNvPr>
        <xdr:cNvCxnSpPr/>
      </xdr:nvCxnSpPr>
      <xdr:spPr>
        <a:xfrm>
          <a:off x="4020820" y="5555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道路】&#10;有形固定資産減価償却率平均値テキスト">
          <a:extLst>
            <a:ext uri="{FF2B5EF4-FFF2-40B4-BE49-F238E27FC236}">
              <a16:creationId xmlns:a16="http://schemas.microsoft.com/office/drawing/2014/main" id="{C09DC8ED-DF6C-4194-8283-1D75EA0EA011}"/>
            </a:ext>
          </a:extLst>
        </xdr:cNvPr>
        <xdr:cNvSpPr txBox="1"/>
      </xdr:nvSpPr>
      <xdr:spPr>
        <a:xfrm>
          <a:off x="4124960" y="6213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2CAD041A-E92D-4808-BAF0-5A0CE13CB04E}"/>
            </a:ext>
          </a:extLst>
        </xdr:cNvPr>
        <xdr:cNvSpPr/>
      </xdr:nvSpPr>
      <xdr:spPr>
        <a:xfrm>
          <a:off x="4036060" y="62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BA75F8DD-1FE3-4FDF-9416-0111981E9B53}"/>
            </a:ext>
          </a:extLst>
        </xdr:cNvPr>
        <xdr:cNvSpPr/>
      </xdr:nvSpPr>
      <xdr:spPr>
        <a:xfrm>
          <a:off x="3312160" y="61907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9CE9CAEC-91E8-46B1-BFD4-487C8BF39601}"/>
            </a:ext>
          </a:extLst>
        </xdr:cNvPr>
        <xdr:cNvSpPr/>
      </xdr:nvSpPr>
      <xdr:spPr>
        <a:xfrm>
          <a:off x="2514600" y="6167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FC1CD2A7-7F68-4942-866F-9650477988D8}"/>
            </a:ext>
          </a:extLst>
        </xdr:cNvPr>
        <xdr:cNvSpPr/>
      </xdr:nvSpPr>
      <xdr:spPr>
        <a:xfrm>
          <a:off x="1739900" y="6174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20467067-E657-4DF9-8DE6-6BB4C9AF68C7}"/>
            </a:ext>
          </a:extLst>
        </xdr:cNvPr>
        <xdr:cNvSpPr/>
      </xdr:nvSpPr>
      <xdr:spPr>
        <a:xfrm>
          <a:off x="965200" y="61404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CAF462A-F70A-4D97-9658-88653344B834}"/>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AAB0D98-7E1B-4C4A-B852-5D5495E025FA}"/>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34BE040-7ACB-4B3A-8E2A-F5B3E432B4CD}"/>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2FDF0B6-545B-4962-855C-0119094DBF85}"/>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C2AE234-2BB5-4F7A-AB47-3114EEFBC097}"/>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157988</xdr:rowOff>
    </xdr:from>
    <xdr:to>
      <xdr:col>24</xdr:col>
      <xdr:colOff>114300</xdr:colOff>
      <xdr:row>37</xdr:row>
      <xdr:rowOff>88138</xdr:rowOff>
    </xdr:to>
    <xdr:sp macro="" textlink="">
      <xdr:nvSpPr>
        <xdr:cNvPr id="71" name="楕円 70">
          <a:extLst>
            <a:ext uri="{FF2B5EF4-FFF2-40B4-BE49-F238E27FC236}">
              <a16:creationId xmlns:a16="http://schemas.microsoft.com/office/drawing/2014/main" id="{E5466AA7-D952-4F76-B48A-21EF793F9AA2}"/>
            </a:ext>
          </a:extLst>
        </xdr:cNvPr>
        <xdr:cNvSpPr/>
      </xdr:nvSpPr>
      <xdr:spPr>
        <a:xfrm>
          <a:off x="4036060" y="61930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9415</xdr:rowOff>
    </xdr:from>
    <xdr:ext cx="405111" cy="259045"/>
    <xdr:sp macro="" textlink="">
      <xdr:nvSpPr>
        <xdr:cNvPr id="72" name="【道路】&#10;有形固定資産減価償却率該当値テキスト">
          <a:extLst>
            <a:ext uri="{FF2B5EF4-FFF2-40B4-BE49-F238E27FC236}">
              <a16:creationId xmlns:a16="http://schemas.microsoft.com/office/drawing/2014/main" id="{861C3E80-FC2A-4B03-B649-BA44A1A34347}"/>
            </a:ext>
          </a:extLst>
        </xdr:cNvPr>
        <xdr:cNvSpPr txBox="1"/>
      </xdr:nvSpPr>
      <xdr:spPr>
        <a:xfrm>
          <a:off x="4124960" y="6044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119126</xdr:rowOff>
    </xdr:from>
    <xdr:to>
      <xdr:col>20</xdr:col>
      <xdr:colOff>38100</xdr:colOff>
      <xdr:row>37</xdr:row>
      <xdr:rowOff>49276</xdr:rowOff>
    </xdr:to>
    <xdr:sp macro="" textlink="">
      <xdr:nvSpPr>
        <xdr:cNvPr id="73" name="楕円 72">
          <a:extLst>
            <a:ext uri="{FF2B5EF4-FFF2-40B4-BE49-F238E27FC236}">
              <a16:creationId xmlns:a16="http://schemas.microsoft.com/office/drawing/2014/main" id="{CA3AE2A4-D0DA-48DC-BF1A-7691C5D00978}"/>
            </a:ext>
          </a:extLst>
        </xdr:cNvPr>
        <xdr:cNvSpPr/>
      </xdr:nvSpPr>
      <xdr:spPr>
        <a:xfrm>
          <a:off x="3312160" y="61541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169926</xdr:rowOff>
    </xdr:from>
    <xdr:to>
      <xdr:col>24</xdr:col>
      <xdr:colOff>63500</xdr:colOff>
      <xdr:row>37</xdr:row>
      <xdr:rowOff>37338</xdr:rowOff>
    </xdr:to>
    <xdr:cxnSp macro="">
      <xdr:nvCxnSpPr>
        <xdr:cNvPr id="74" name="直線コネクタ 73">
          <a:extLst>
            <a:ext uri="{FF2B5EF4-FFF2-40B4-BE49-F238E27FC236}">
              <a16:creationId xmlns:a16="http://schemas.microsoft.com/office/drawing/2014/main" id="{91D2BC24-43DD-46BC-AB23-31F42AC2B386}"/>
            </a:ext>
          </a:extLst>
        </xdr:cNvPr>
        <xdr:cNvCxnSpPr/>
      </xdr:nvCxnSpPr>
      <xdr:spPr>
        <a:xfrm>
          <a:off x="3355340" y="6204966"/>
          <a:ext cx="73152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77978</xdr:rowOff>
    </xdr:from>
    <xdr:to>
      <xdr:col>15</xdr:col>
      <xdr:colOff>101600</xdr:colOff>
      <xdr:row>37</xdr:row>
      <xdr:rowOff>8128</xdr:rowOff>
    </xdr:to>
    <xdr:sp macro="" textlink="">
      <xdr:nvSpPr>
        <xdr:cNvPr id="75" name="楕円 74">
          <a:extLst>
            <a:ext uri="{FF2B5EF4-FFF2-40B4-BE49-F238E27FC236}">
              <a16:creationId xmlns:a16="http://schemas.microsoft.com/office/drawing/2014/main" id="{CB166068-8A65-4354-8C79-9ADCEE2614A2}"/>
            </a:ext>
          </a:extLst>
        </xdr:cNvPr>
        <xdr:cNvSpPr/>
      </xdr:nvSpPr>
      <xdr:spPr>
        <a:xfrm>
          <a:off x="2514600" y="61130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128778</xdr:rowOff>
    </xdr:from>
    <xdr:to>
      <xdr:col>19</xdr:col>
      <xdr:colOff>177800</xdr:colOff>
      <xdr:row>36</xdr:row>
      <xdr:rowOff>169926</xdr:rowOff>
    </xdr:to>
    <xdr:cxnSp macro="">
      <xdr:nvCxnSpPr>
        <xdr:cNvPr id="76" name="直線コネクタ 75">
          <a:extLst>
            <a:ext uri="{FF2B5EF4-FFF2-40B4-BE49-F238E27FC236}">
              <a16:creationId xmlns:a16="http://schemas.microsoft.com/office/drawing/2014/main" id="{D0B050EE-06B4-4F51-9084-C3E0F98DD8B4}"/>
            </a:ext>
          </a:extLst>
        </xdr:cNvPr>
        <xdr:cNvCxnSpPr/>
      </xdr:nvCxnSpPr>
      <xdr:spPr>
        <a:xfrm>
          <a:off x="2565400" y="6163818"/>
          <a:ext cx="78994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39116</xdr:rowOff>
    </xdr:from>
    <xdr:to>
      <xdr:col>10</xdr:col>
      <xdr:colOff>165100</xdr:colOff>
      <xdr:row>36</xdr:row>
      <xdr:rowOff>140716</xdr:rowOff>
    </xdr:to>
    <xdr:sp macro="" textlink="">
      <xdr:nvSpPr>
        <xdr:cNvPr id="77" name="楕円 76">
          <a:extLst>
            <a:ext uri="{FF2B5EF4-FFF2-40B4-BE49-F238E27FC236}">
              <a16:creationId xmlns:a16="http://schemas.microsoft.com/office/drawing/2014/main" id="{02C1B6BC-0594-4334-BA04-4002FDEB50DB}"/>
            </a:ext>
          </a:extLst>
        </xdr:cNvPr>
        <xdr:cNvSpPr/>
      </xdr:nvSpPr>
      <xdr:spPr>
        <a:xfrm>
          <a:off x="1739900" y="607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89916</xdr:rowOff>
    </xdr:from>
    <xdr:to>
      <xdr:col>15</xdr:col>
      <xdr:colOff>50800</xdr:colOff>
      <xdr:row>36</xdr:row>
      <xdr:rowOff>128778</xdr:rowOff>
    </xdr:to>
    <xdr:cxnSp macro="">
      <xdr:nvCxnSpPr>
        <xdr:cNvPr id="78" name="直線コネクタ 77">
          <a:extLst>
            <a:ext uri="{FF2B5EF4-FFF2-40B4-BE49-F238E27FC236}">
              <a16:creationId xmlns:a16="http://schemas.microsoft.com/office/drawing/2014/main" id="{56E0B099-7585-436E-B79D-681D86F1545E}"/>
            </a:ext>
          </a:extLst>
        </xdr:cNvPr>
        <xdr:cNvCxnSpPr/>
      </xdr:nvCxnSpPr>
      <xdr:spPr>
        <a:xfrm>
          <a:off x="1790700" y="6124956"/>
          <a:ext cx="7747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13970</xdr:rowOff>
    </xdr:from>
    <xdr:to>
      <xdr:col>6</xdr:col>
      <xdr:colOff>38100</xdr:colOff>
      <xdr:row>36</xdr:row>
      <xdr:rowOff>115570</xdr:rowOff>
    </xdr:to>
    <xdr:sp macro="" textlink="">
      <xdr:nvSpPr>
        <xdr:cNvPr id="79" name="楕円 78">
          <a:extLst>
            <a:ext uri="{FF2B5EF4-FFF2-40B4-BE49-F238E27FC236}">
              <a16:creationId xmlns:a16="http://schemas.microsoft.com/office/drawing/2014/main" id="{B5A8F833-919C-41ED-B49F-75F475FCBD27}"/>
            </a:ext>
          </a:extLst>
        </xdr:cNvPr>
        <xdr:cNvSpPr/>
      </xdr:nvSpPr>
      <xdr:spPr>
        <a:xfrm>
          <a:off x="965200" y="60490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64770</xdr:rowOff>
    </xdr:from>
    <xdr:to>
      <xdr:col>10</xdr:col>
      <xdr:colOff>114300</xdr:colOff>
      <xdr:row>36</xdr:row>
      <xdr:rowOff>89916</xdr:rowOff>
    </xdr:to>
    <xdr:cxnSp macro="">
      <xdr:nvCxnSpPr>
        <xdr:cNvPr id="80" name="直線コネクタ 79">
          <a:extLst>
            <a:ext uri="{FF2B5EF4-FFF2-40B4-BE49-F238E27FC236}">
              <a16:creationId xmlns:a16="http://schemas.microsoft.com/office/drawing/2014/main" id="{8FEDD4AA-B508-43DB-A34D-B0B29FC9FF49}"/>
            </a:ext>
          </a:extLst>
        </xdr:cNvPr>
        <xdr:cNvCxnSpPr/>
      </xdr:nvCxnSpPr>
      <xdr:spPr>
        <a:xfrm>
          <a:off x="1008380" y="6099810"/>
          <a:ext cx="78232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76979</xdr:rowOff>
    </xdr:from>
    <xdr:ext cx="405111" cy="259045"/>
    <xdr:sp macro="" textlink="">
      <xdr:nvSpPr>
        <xdr:cNvPr id="81" name="n_1aveValue【道路】&#10;有形固定資産減価償却率">
          <a:extLst>
            <a:ext uri="{FF2B5EF4-FFF2-40B4-BE49-F238E27FC236}">
              <a16:creationId xmlns:a16="http://schemas.microsoft.com/office/drawing/2014/main" id="{3C6B0051-B6AF-455A-BB96-B29C1F67AE54}"/>
            </a:ext>
          </a:extLst>
        </xdr:cNvPr>
        <xdr:cNvSpPr txBox="1"/>
      </xdr:nvSpPr>
      <xdr:spPr>
        <a:xfrm>
          <a:off x="3170564" y="6279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BDDC7415-3F34-4CC9-A1B2-90DB91182DDF}"/>
            </a:ext>
          </a:extLst>
        </xdr:cNvPr>
        <xdr:cNvSpPr txBox="1"/>
      </xdr:nvSpPr>
      <xdr:spPr>
        <a:xfrm>
          <a:off x="2385704" y="6256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3" name="n_3aveValue【道路】&#10;有形固定資産減価償却率">
          <a:extLst>
            <a:ext uri="{FF2B5EF4-FFF2-40B4-BE49-F238E27FC236}">
              <a16:creationId xmlns:a16="http://schemas.microsoft.com/office/drawing/2014/main" id="{48652D15-8717-4895-A20D-F10095AA1B67}"/>
            </a:ext>
          </a:extLst>
        </xdr:cNvPr>
        <xdr:cNvSpPr txBox="1"/>
      </xdr:nvSpPr>
      <xdr:spPr>
        <a:xfrm>
          <a:off x="1611004" y="626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道路】&#10;有形固定資産減価償却率">
          <a:extLst>
            <a:ext uri="{FF2B5EF4-FFF2-40B4-BE49-F238E27FC236}">
              <a16:creationId xmlns:a16="http://schemas.microsoft.com/office/drawing/2014/main" id="{4D238619-2CD3-4170-AA1D-7C6F98C98E54}"/>
            </a:ext>
          </a:extLst>
        </xdr:cNvPr>
        <xdr:cNvSpPr txBox="1"/>
      </xdr:nvSpPr>
      <xdr:spPr>
        <a:xfrm>
          <a:off x="836304" y="622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65803</xdr:rowOff>
    </xdr:from>
    <xdr:ext cx="405111" cy="259045"/>
    <xdr:sp macro="" textlink="">
      <xdr:nvSpPr>
        <xdr:cNvPr id="85" name="n_1mainValue【道路】&#10;有形固定資産減価償却率">
          <a:extLst>
            <a:ext uri="{FF2B5EF4-FFF2-40B4-BE49-F238E27FC236}">
              <a16:creationId xmlns:a16="http://schemas.microsoft.com/office/drawing/2014/main" id="{A585B240-1AE4-4112-A473-EE18629473E0}"/>
            </a:ext>
          </a:extLst>
        </xdr:cNvPr>
        <xdr:cNvSpPr txBox="1"/>
      </xdr:nvSpPr>
      <xdr:spPr>
        <a:xfrm>
          <a:off x="3170564" y="593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24655</xdr:rowOff>
    </xdr:from>
    <xdr:ext cx="405111" cy="259045"/>
    <xdr:sp macro="" textlink="">
      <xdr:nvSpPr>
        <xdr:cNvPr id="86" name="n_2mainValue【道路】&#10;有形固定資産減価償却率">
          <a:extLst>
            <a:ext uri="{FF2B5EF4-FFF2-40B4-BE49-F238E27FC236}">
              <a16:creationId xmlns:a16="http://schemas.microsoft.com/office/drawing/2014/main" id="{F3A2C6CC-3D18-4325-B46D-1BBD0AA3F34B}"/>
            </a:ext>
          </a:extLst>
        </xdr:cNvPr>
        <xdr:cNvSpPr txBox="1"/>
      </xdr:nvSpPr>
      <xdr:spPr>
        <a:xfrm>
          <a:off x="2385704" y="589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157243</xdr:rowOff>
    </xdr:from>
    <xdr:ext cx="405111" cy="259045"/>
    <xdr:sp macro="" textlink="">
      <xdr:nvSpPr>
        <xdr:cNvPr id="87" name="n_3mainValue【道路】&#10;有形固定資産減価償却率">
          <a:extLst>
            <a:ext uri="{FF2B5EF4-FFF2-40B4-BE49-F238E27FC236}">
              <a16:creationId xmlns:a16="http://schemas.microsoft.com/office/drawing/2014/main" id="{1854234A-5C2D-4AE1-9275-0188C34F8CA1}"/>
            </a:ext>
          </a:extLst>
        </xdr:cNvPr>
        <xdr:cNvSpPr txBox="1"/>
      </xdr:nvSpPr>
      <xdr:spPr>
        <a:xfrm>
          <a:off x="1611004" y="5857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132097</xdr:rowOff>
    </xdr:from>
    <xdr:ext cx="405111" cy="259045"/>
    <xdr:sp macro="" textlink="">
      <xdr:nvSpPr>
        <xdr:cNvPr id="88" name="n_4mainValue【道路】&#10;有形固定資産減価償却率">
          <a:extLst>
            <a:ext uri="{FF2B5EF4-FFF2-40B4-BE49-F238E27FC236}">
              <a16:creationId xmlns:a16="http://schemas.microsoft.com/office/drawing/2014/main" id="{F0FCDE96-059C-4530-90E0-D6BFE5E7F04A}"/>
            </a:ext>
          </a:extLst>
        </xdr:cNvPr>
        <xdr:cNvSpPr txBox="1"/>
      </xdr:nvSpPr>
      <xdr:spPr>
        <a:xfrm>
          <a:off x="836304" y="58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A6676CC0-2AE5-42BE-B644-72FF76B3D508}"/>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F0A2F9FF-62BD-4887-9F89-1A8587F1B94B}"/>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35F49546-DADE-40EA-B1A2-9021E479347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55D7096-D510-44DB-8FA8-42536C12339A}"/>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BA89ACFF-1912-410A-9A0B-3A12BDC47A02}"/>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EDDB7EB3-248E-4E2A-BE3B-EDFFA6A51163}"/>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18222F95-EA9F-45C7-93C5-3A6B961DC233}"/>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DF70BEF-E8D4-4B9D-B8C3-4AFC37DFC79D}"/>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CD543950-ECD6-4A2D-84D8-75F468F5CD1D}"/>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DB121890-57C4-4A2C-9E38-C5F27113EF16}"/>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28178E5E-9700-431B-81D7-1524E0F2BEAB}"/>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4B12D813-C23A-40A7-AEDD-ECDF15ECB812}"/>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AE306888-9766-4917-9AFD-D11494B0DA89}"/>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25877A2A-1857-4D92-B929-47D5993C7BE8}"/>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FDB5E29D-D1D9-43FF-8761-EF5E6B40BEDD}"/>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5202EC5A-6AA6-4B21-9E9F-D6619C430F19}"/>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355B1590-2C0D-4501-83C5-B8B5A79CA3F4}"/>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3B3AAD2C-2D05-4192-994E-CC56F764101D}"/>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58C5E138-0C9B-4650-9B9E-97885F1A8CB6}"/>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F955A310-7661-451A-A49F-40961D47D0F1}"/>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23023A1-F258-4BB5-9F71-38AF8D2703B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886D8005-8E32-407F-912D-FFE0D987BD52}"/>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25B86DBB-B94A-422F-945F-6C0BE1962E54}"/>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9FCAD242-E3C9-49FE-B7BA-ECF67FFA1FB9}"/>
            </a:ext>
          </a:extLst>
        </xdr:cNvPr>
        <xdr:cNvCxnSpPr/>
      </xdr:nvCxnSpPr>
      <xdr:spPr>
        <a:xfrm flipV="1">
          <a:off x="9219565" y="5797144"/>
          <a:ext cx="0" cy="1197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D323E519-D58A-4C52-96AC-894BA002130E}"/>
            </a:ext>
          </a:extLst>
        </xdr:cNvPr>
        <xdr:cNvSpPr txBox="1"/>
      </xdr:nvSpPr>
      <xdr:spPr>
        <a:xfrm>
          <a:off x="9258300" y="699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9F1F1342-D212-4C76-B6A9-2D144BB5A592}"/>
            </a:ext>
          </a:extLst>
        </xdr:cNvPr>
        <xdr:cNvCxnSpPr/>
      </xdr:nvCxnSpPr>
      <xdr:spPr>
        <a:xfrm>
          <a:off x="9154160" y="699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C26B23EC-40B2-4772-9CCF-0D8454B2733C}"/>
            </a:ext>
          </a:extLst>
        </xdr:cNvPr>
        <xdr:cNvSpPr txBox="1"/>
      </xdr:nvSpPr>
      <xdr:spPr>
        <a:xfrm>
          <a:off x="9258300" y="557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8E4AF8D9-5B7D-41DE-A2F1-9FAF0B25C1A3}"/>
            </a:ext>
          </a:extLst>
        </xdr:cNvPr>
        <xdr:cNvCxnSpPr/>
      </xdr:nvCxnSpPr>
      <xdr:spPr>
        <a:xfrm>
          <a:off x="9154160" y="57971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5B501B43-A357-422F-9E31-7C08F7363413}"/>
            </a:ext>
          </a:extLst>
        </xdr:cNvPr>
        <xdr:cNvSpPr txBox="1"/>
      </xdr:nvSpPr>
      <xdr:spPr>
        <a:xfrm>
          <a:off x="9258300" y="651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743BA670-0F03-4384-BA62-E7AE787AD47E}"/>
            </a:ext>
          </a:extLst>
        </xdr:cNvPr>
        <xdr:cNvSpPr/>
      </xdr:nvSpPr>
      <xdr:spPr>
        <a:xfrm>
          <a:off x="9192260" y="66581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7B9800BE-3D22-46FE-A3BF-1A827736743B}"/>
            </a:ext>
          </a:extLst>
        </xdr:cNvPr>
        <xdr:cNvSpPr/>
      </xdr:nvSpPr>
      <xdr:spPr>
        <a:xfrm>
          <a:off x="8445500" y="6668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43AD7B51-7C90-43CF-9F7B-91C43F3F4EFD}"/>
            </a:ext>
          </a:extLst>
        </xdr:cNvPr>
        <xdr:cNvSpPr/>
      </xdr:nvSpPr>
      <xdr:spPr>
        <a:xfrm>
          <a:off x="7670800" y="6675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ECD9F8DB-8BA7-4990-95F3-6A9EADB8C2B3}"/>
            </a:ext>
          </a:extLst>
        </xdr:cNvPr>
        <xdr:cNvSpPr/>
      </xdr:nvSpPr>
      <xdr:spPr>
        <a:xfrm>
          <a:off x="6873240" y="66922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20AA9EC5-8672-4E28-9E75-7D4A336B30B2}"/>
            </a:ext>
          </a:extLst>
        </xdr:cNvPr>
        <xdr:cNvSpPr/>
      </xdr:nvSpPr>
      <xdr:spPr>
        <a:xfrm>
          <a:off x="6098540" y="6676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751CB1D-7794-41BE-9C8F-270CB1965855}"/>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724821B-38B7-4338-B29B-897D58367676}"/>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4F83F1D-A96F-4877-A216-4F234EE9E09F}"/>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655C596-2CA3-4ED3-99B5-2E55485753E5}"/>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8144A0F-86E8-4BEC-8EA1-115BD26A2B0E}"/>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94704</xdr:rowOff>
    </xdr:from>
    <xdr:to>
      <xdr:col>55</xdr:col>
      <xdr:colOff>50800</xdr:colOff>
      <xdr:row>41</xdr:row>
      <xdr:rowOff>24854</xdr:rowOff>
    </xdr:to>
    <xdr:sp macro="" textlink="">
      <xdr:nvSpPr>
        <xdr:cNvPr id="128" name="楕円 127">
          <a:extLst>
            <a:ext uri="{FF2B5EF4-FFF2-40B4-BE49-F238E27FC236}">
              <a16:creationId xmlns:a16="http://schemas.microsoft.com/office/drawing/2014/main" id="{7910B028-0DA6-4E8C-98FD-991D9A626C5E}"/>
            </a:ext>
          </a:extLst>
        </xdr:cNvPr>
        <xdr:cNvSpPr/>
      </xdr:nvSpPr>
      <xdr:spPr>
        <a:xfrm>
          <a:off x="9192260" y="68003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73131</xdr:rowOff>
    </xdr:from>
    <xdr:ext cx="469744" cy="259045"/>
    <xdr:sp macro="" textlink="">
      <xdr:nvSpPr>
        <xdr:cNvPr id="129" name="【道路】&#10;一人当たり延長該当値テキスト">
          <a:extLst>
            <a:ext uri="{FF2B5EF4-FFF2-40B4-BE49-F238E27FC236}">
              <a16:creationId xmlns:a16="http://schemas.microsoft.com/office/drawing/2014/main" id="{32AAE07D-8D37-4930-A4D8-ACA4487A1EE0}"/>
            </a:ext>
          </a:extLst>
        </xdr:cNvPr>
        <xdr:cNvSpPr txBox="1"/>
      </xdr:nvSpPr>
      <xdr:spPr>
        <a:xfrm>
          <a:off x="9258300" y="6778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95809</xdr:rowOff>
    </xdr:from>
    <xdr:to>
      <xdr:col>50</xdr:col>
      <xdr:colOff>165100</xdr:colOff>
      <xdr:row>41</xdr:row>
      <xdr:rowOff>25959</xdr:rowOff>
    </xdr:to>
    <xdr:sp macro="" textlink="">
      <xdr:nvSpPr>
        <xdr:cNvPr id="130" name="楕円 129">
          <a:extLst>
            <a:ext uri="{FF2B5EF4-FFF2-40B4-BE49-F238E27FC236}">
              <a16:creationId xmlns:a16="http://schemas.microsoft.com/office/drawing/2014/main" id="{47F3AC3A-BEB0-44FA-AD56-94627234E283}"/>
            </a:ext>
          </a:extLst>
        </xdr:cNvPr>
        <xdr:cNvSpPr/>
      </xdr:nvSpPr>
      <xdr:spPr>
        <a:xfrm>
          <a:off x="8445500" y="68014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145504</xdr:rowOff>
    </xdr:from>
    <xdr:to>
      <xdr:col>55</xdr:col>
      <xdr:colOff>0</xdr:colOff>
      <xdr:row>40</xdr:row>
      <xdr:rowOff>146609</xdr:rowOff>
    </xdr:to>
    <xdr:cxnSp macro="">
      <xdr:nvCxnSpPr>
        <xdr:cNvPr id="131" name="直線コネクタ 130">
          <a:extLst>
            <a:ext uri="{FF2B5EF4-FFF2-40B4-BE49-F238E27FC236}">
              <a16:creationId xmlns:a16="http://schemas.microsoft.com/office/drawing/2014/main" id="{FDE5C764-CEA6-4D4F-9EA0-79661326B554}"/>
            </a:ext>
          </a:extLst>
        </xdr:cNvPr>
        <xdr:cNvCxnSpPr/>
      </xdr:nvCxnSpPr>
      <xdr:spPr>
        <a:xfrm flipV="1">
          <a:off x="8496300" y="6851104"/>
          <a:ext cx="7239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96875</xdr:rowOff>
    </xdr:from>
    <xdr:to>
      <xdr:col>46</xdr:col>
      <xdr:colOff>38100</xdr:colOff>
      <xdr:row>41</xdr:row>
      <xdr:rowOff>27025</xdr:rowOff>
    </xdr:to>
    <xdr:sp macro="" textlink="">
      <xdr:nvSpPr>
        <xdr:cNvPr id="132" name="楕円 131">
          <a:extLst>
            <a:ext uri="{FF2B5EF4-FFF2-40B4-BE49-F238E27FC236}">
              <a16:creationId xmlns:a16="http://schemas.microsoft.com/office/drawing/2014/main" id="{CD5D262D-C1EF-475E-9516-28CCC56153A5}"/>
            </a:ext>
          </a:extLst>
        </xdr:cNvPr>
        <xdr:cNvSpPr/>
      </xdr:nvSpPr>
      <xdr:spPr>
        <a:xfrm>
          <a:off x="7670800" y="68024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146609</xdr:rowOff>
    </xdr:from>
    <xdr:to>
      <xdr:col>50</xdr:col>
      <xdr:colOff>114300</xdr:colOff>
      <xdr:row>40</xdr:row>
      <xdr:rowOff>147675</xdr:rowOff>
    </xdr:to>
    <xdr:cxnSp macro="">
      <xdr:nvCxnSpPr>
        <xdr:cNvPr id="133" name="直線コネクタ 132">
          <a:extLst>
            <a:ext uri="{FF2B5EF4-FFF2-40B4-BE49-F238E27FC236}">
              <a16:creationId xmlns:a16="http://schemas.microsoft.com/office/drawing/2014/main" id="{EDA3C7A4-F232-4245-A115-AA9110BACF06}"/>
            </a:ext>
          </a:extLst>
        </xdr:cNvPr>
        <xdr:cNvCxnSpPr/>
      </xdr:nvCxnSpPr>
      <xdr:spPr>
        <a:xfrm flipV="1">
          <a:off x="7713980" y="6852209"/>
          <a:ext cx="78232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98323</xdr:rowOff>
    </xdr:from>
    <xdr:to>
      <xdr:col>41</xdr:col>
      <xdr:colOff>101600</xdr:colOff>
      <xdr:row>41</xdr:row>
      <xdr:rowOff>28473</xdr:rowOff>
    </xdr:to>
    <xdr:sp macro="" textlink="">
      <xdr:nvSpPr>
        <xdr:cNvPr id="134" name="楕円 133">
          <a:extLst>
            <a:ext uri="{FF2B5EF4-FFF2-40B4-BE49-F238E27FC236}">
              <a16:creationId xmlns:a16="http://schemas.microsoft.com/office/drawing/2014/main" id="{D79AC093-923C-44A3-800B-992A6CBC4AB0}"/>
            </a:ext>
          </a:extLst>
        </xdr:cNvPr>
        <xdr:cNvSpPr/>
      </xdr:nvSpPr>
      <xdr:spPr>
        <a:xfrm>
          <a:off x="6873240" y="68039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147675</xdr:rowOff>
    </xdr:from>
    <xdr:to>
      <xdr:col>45</xdr:col>
      <xdr:colOff>177800</xdr:colOff>
      <xdr:row>40</xdr:row>
      <xdr:rowOff>149123</xdr:rowOff>
    </xdr:to>
    <xdr:cxnSp macro="">
      <xdr:nvCxnSpPr>
        <xdr:cNvPr id="135" name="直線コネクタ 134">
          <a:extLst>
            <a:ext uri="{FF2B5EF4-FFF2-40B4-BE49-F238E27FC236}">
              <a16:creationId xmlns:a16="http://schemas.microsoft.com/office/drawing/2014/main" id="{F6E43585-8B8A-43B8-A3A6-A1F51E4B239A}"/>
            </a:ext>
          </a:extLst>
        </xdr:cNvPr>
        <xdr:cNvCxnSpPr/>
      </xdr:nvCxnSpPr>
      <xdr:spPr>
        <a:xfrm flipV="1">
          <a:off x="6924040" y="6853275"/>
          <a:ext cx="78994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100609</xdr:rowOff>
    </xdr:from>
    <xdr:to>
      <xdr:col>36</xdr:col>
      <xdr:colOff>165100</xdr:colOff>
      <xdr:row>41</xdr:row>
      <xdr:rowOff>30759</xdr:rowOff>
    </xdr:to>
    <xdr:sp macro="" textlink="">
      <xdr:nvSpPr>
        <xdr:cNvPr id="136" name="楕円 135">
          <a:extLst>
            <a:ext uri="{FF2B5EF4-FFF2-40B4-BE49-F238E27FC236}">
              <a16:creationId xmlns:a16="http://schemas.microsoft.com/office/drawing/2014/main" id="{FFAA2F29-366A-4AAB-B975-AC2139FFD9FF}"/>
            </a:ext>
          </a:extLst>
        </xdr:cNvPr>
        <xdr:cNvSpPr/>
      </xdr:nvSpPr>
      <xdr:spPr>
        <a:xfrm>
          <a:off x="6098540" y="68062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149123</xdr:rowOff>
    </xdr:from>
    <xdr:to>
      <xdr:col>41</xdr:col>
      <xdr:colOff>50800</xdr:colOff>
      <xdr:row>40</xdr:row>
      <xdr:rowOff>151409</xdr:rowOff>
    </xdr:to>
    <xdr:cxnSp macro="">
      <xdr:nvCxnSpPr>
        <xdr:cNvPr id="137" name="直線コネクタ 136">
          <a:extLst>
            <a:ext uri="{FF2B5EF4-FFF2-40B4-BE49-F238E27FC236}">
              <a16:creationId xmlns:a16="http://schemas.microsoft.com/office/drawing/2014/main" id="{6ADBB40D-18BB-4625-AC08-764DC4C0D97A}"/>
            </a:ext>
          </a:extLst>
        </xdr:cNvPr>
        <xdr:cNvCxnSpPr/>
      </xdr:nvCxnSpPr>
      <xdr:spPr>
        <a:xfrm flipV="1">
          <a:off x="6149340" y="6854723"/>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7BADDCC5-D2E5-4DDB-BCA9-F6ACC20E8CAE}"/>
            </a:ext>
          </a:extLst>
        </xdr:cNvPr>
        <xdr:cNvSpPr txBox="1"/>
      </xdr:nvSpPr>
      <xdr:spPr>
        <a:xfrm>
          <a:off x="8271587" y="644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id="{E228CF08-96D9-445A-8C88-D09D8537980E}"/>
            </a:ext>
          </a:extLst>
        </xdr:cNvPr>
        <xdr:cNvSpPr txBox="1"/>
      </xdr:nvSpPr>
      <xdr:spPr>
        <a:xfrm>
          <a:off x="7509587" y="645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id="{CBAF9A4C-F9FD-4036-AC6A-4B06C9ADD29B}"/>
            </a:ext>
          </a:extLst>
        </xdr:cNvPr>
        <xdr:cNvSpPr txBox="1"/>
      </xdr:nvSpPr>
      <xdr:spPr>
        <a:xfrm>
          <a:off x="6712027" y="647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8A705671-1C24-4772-B991-C63130C5893F}"/>
            </a:ext>
          </a:extLst>
        </xdr:cNvPr>
        <xdr:cNvSpPr txBox="1"/>
      </xdr:nvSpPr>
      <xdr:spPr>
        <a:xfrm>
          <a:off x="5937327" y="645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17086</xdr:rowOff>
    </xdr:from>
    <xdr:ext cx="469744" cy="259045"/>
    <xdr:sp macro="" textlink="">
      <xdr:nvSpPr>
        <xdr:cNvPr id="142" name="n_1mainValue【道路】&#10;一人当たり延長">
          <a:extLst>
            <a:ext uri="{FF2B5EF4-FFF2-40B4-BE49-F238E27FC236}">
              <a16:creationId xmlns:a16="http://schemas.microsoft.com/office/drawing/2014/main" id="{2DFE21B0-D9DE-464C-86A9-1E02FFBDEC0A}"/>
            </a:ext>
          </a:extLst>
        </xdr:cNvPr>
        <xdr:cNvSpPr txBox="1"/>
      </xdr:nvSpPr>
      <xdr:spPr>
        <a:xfrm>
          <a:off x="8271587" y="689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18152</xdr:rowOff>
    </xdr:from>
    <xdr:ext cx="469744" cy="259045"/>
    <xdr:sp macro="" textlink="">
      <xdr:nvSpPr>
        <xdr:cNvPr id="143" name="n_2mainValue【道路】&#10;一人当たり延長">
          <a:extLst>
            <a:ext uri="{FF2B5EF4-FFF2-40B4-BE49-F238E27FC236}">
              <a16:creationId xmlns:a16="http://schemas.microsoft.com/office/drawing/2014/main" id="{6F16A7EB-3E7B-45A1-A1C3-98FDC838F215}"/>
            </a:ext>
          </a:extLst>
        </xdr:cNvPr>
        <xdr:cNvSpPr txBox="1"/>
      </xdr:nvSpPr>
      <xdr:spPr>
        <a:xfrm>
          <a:off x="7509587" y="689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19600</xdr:rowOff>
    </xdr:from>
    <xdr:ext cx="469744" cy="259045"/>
    <xdr:sp macro="" textlink="">
      <xdr:nvSpPr>
        <xdr:cNvPr id="144" name="n_3mainValue【道路】&#10;一人当たり延長">
          <a:extLst>
            <a:ext uri="{FF2B5EF4-FFF2-40B4-BE49-F238E27FC236}">
              <a16:creationId xmlns:a16="http://schemas.microsoft.com/office/drawing/2014/main" id="{4E461CE4-9415-4A6C-9954-1CBDF645F81A}"/>
            </a:ext>
          </a:extLst>
        </xdr:cNvPr>
        <xdr:cNvSpPr txBox="1"/>
      </xdr:nvSpPr>
      <xdr:spPr>
        <a:xfrm>
          <a:off x="6712027" y="689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21886</xdr:rowOff>
    </xdr:from>
    <xdr:ext cx="469744" cy="259045"/>
    <xdr:sp macro="" textlink="">
      <xdr:nvSpPr>
        <xdr:cNvPr id="145" name="n_4mainValue【道路】&#10;一人当たり延長">
          <a:extLst>
            <a:ext uri="{FF2B5EF4-FFF2-40B4-BE49-F238E27FC236}">
              <a16:creationId xmlns:a16="http://schemas.microsoft.com/office/drawing/2014/main" id="{5761E512-E18E-496F-AFBF-DD7AF51A7E65}"/>
            </a:ext>
          </a:extLst>
        </xdr:cNvPr>
        <xdr:cNvSpPr txBox="1"/>
      </xdr:nvSpPr>
      <xdr:spPr>
        <a:xfrm>
          <a:off x="5937327" y="689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66CDA175-CBC3-4EF1-8FC6-32D9A7BDEC25}"/>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4ACCD52-923E-4FBF-893B-3FEFFD57E4C3}"/>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A01C769C-65C8-43CB-8671-2F3636DCB5FC}"/>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72E7F763-4740-4EDF-8BD8-0B529D023492}"/>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C029D06F-C532-42E9-AF49-578BF04DB064}"/>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405E2AB3-17C5-4DF0-9F8A-634745A842ED}"/>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55F3D94E-E72E-4B94-84E8-C986DDE0CDE3}"/>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7C4ED65B-CB52-4DD9-8FFD-4D0F259B5383}"/>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95AB9E2B-B41E-4AB1-B145-D4B9B937B231}"/>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A55E4F8-E891-48B6-BB4C-F41C8B16A886}"/>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355CCD51-2828-4852-B408-12D327FD695C}"/>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1136DF2-A70E-4CED-B2A9-22A90DF4BF99}"/>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841CFA52-10AC-4E84-B672-9DF4BF56E979}"/>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B213203B-A07A-49D9-8561-696F1CC92D2C}"/>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41B9D4BB-2424-4995-8029-FE2C42D7F5FF}"/>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F8249438-4F60-45FD-806F-26302B05120E}"/>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22AF89E7-70DB-43F0-B179-2DFF403A42D7}"/>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8894A7BE-6F15-4002-8222-A0790EA57E5E}"/>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4AD1FA76-CA65-4A10-AF96-32BF050F0DAB}"/>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BC151309-4936-4FF6-AF01-3B216CFE9B19}"/>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7CA0FB83-2874-4FD1-8B7C-BA399B858CD4}"/>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7B3F65C7-0128-42C2-AEBC-E2F022791EF4}"/>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1372FD69-8C70-48A9-B2AC-2572E3D5BA4C}"/>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E8069AD1-F2A3-45E8-A199-492757A044F7}"/>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4457BF7A-D210-41A2-84F8-4600D50F34D2}"/>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19237A45-6C4B-4AE9-B7C7-74D7CB68962A}"/>
            </a:ext>
          </a:extLst>
        </xdr:cNvPr>
        <xdr:cNvCxnSpPr/>
      </xdr:nvCxnSpPr>
      <xdr:spPr>
        <a:xfrm flipV="1">
          <a:off x="4086225" y="9342665"/>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AA5C4EFB-23A5-4802-9F0D-CE248AF42DC0}"/>
            </a:ext>
          </a:extLst>
        </xdr:cNvPr>
        <xdr:cNvSpPr txBox="1"/>
      </xdr:nvSpPr>
      <xdr:spPr>
        <a:xfrm>
          <a:off x="4124960" y="1083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55586B0A-5DBF-4DBA-AA93-0B52BF941509}"/>
            </a:ext>
          </a:extLst>
        </xdr:cNvPr>
        <xdr:cNvCxnSpPr/>
      </xdr:nvCxnSpPr>
      <xdr:spPr>
        <a:xfrm>
          <a:off x="4020820" y="10830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290CD97B-7F97-4BF4-852E-DE82C4FC8EB7}"/>
            </a:ext>
          </a:extLst>
        </xdr:cNvPr>
        <xdr:cNvSpPr txBox="1"/>
      </xdr:nvSpPr>
      <xdr:spPr>
        <a:xfrm>
          <a:off x="4124960" y="91217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1868A316-3B8B-4530-AC63-D27A7FDAA5AC}"/>
            </a:ext>
          </a:extLst>
        </xdr:cNvPr>
        <xdr:cNvCxnSpPr/>
      </xdr:nvCxnSpPr>
      <xdr:spPr>
        <a:xfrm>
          <a:off x="4020820" y="9342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7C891EB5-B906-4806-B14F-43D7D845EF82}"/>
            </a:ext>
          </a:extLst>
        </xdr:cNvPr>
        <xdr:cNvSpPr txBox="1"/>
      </xdr:nvSpPr>
      <xdr:spPr>
        <a:xfrm>
          <a:off x="4124960" y="10069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19A8F279-F841-4C12-99CA-1EBA337B6B58}"/>
            </a:ext>
          </a:extLst>
        </xdr:cNvPr>
        <xdr:cNvSpPr/>
      </xdr:nvSpPr>
      <xdr:spPr>
        <a:xfrm>
          <a:off x="4036060" y="102182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F0F21575-5AC7-4EA4-8A78-22B1B52680EA}"/>
            </a:ext>
          </a:extLst>
        </xdr:cNvPr>
        <xdr:cNvSpPr/>
      </xdr:nvSpPr>
      <xdr:spPr>
        <a:xfrm>
          <a:off x="3312160" y="102035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44B7032A-3CE1-45E6-9FDA-1B9164A39CBB}"/>
            </a:ext>
          </a:extLst>
        </xdr:cNvPr>
        <xdr:cNvSpPr/>
      </xdr:nvSpPr>
      <xdr:spPr>
        <a:xfrm>
          <a:off x="2514600" y="101986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1B61EF71-BBD3-4501-A56A-70F5B743BA4C}"/>
            </a:ext>
          </a:extLst>
        </xdr:cNvPr>
        <xdr:cNvSpPr/>
      </xdr:nvSpPr>
      <xdr:spPr>
        <a:xfrm>
          <a:off x="173990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BAC116C7-9845-4010-95FE-A81A40AFE645}"/>
            </a:ext>
          </a:extLst>
        </xdr:cNvPr>
        <xdr:cNvSpPr/>
      </xdr:nvSpPr>
      <xdr:spPr>
        <a:xfrm>
          <a:off x="965200" y="101512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6722B58-2806-499F-86F7-9335CD909707}"/>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81EEC0A-F49B-4DB6-8217-A81E610F75C1}"/>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3538467-F076-4A4E-971A-4A29F3F77A5F}"/>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0DCC5F8-2701-4800-ABCD-7034442D2E41}"/>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336976B-8E3B-4856-B36A-E5766104557A}"/>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101056</xdr:rowOff>
    </xdr:from>
    <xdr:to>
      <xdr:col>24</xdr:col>
      <xdr:colOff>114300</xdr:colOff>
      <xdr:row>64</xdr:row>
      <xdr:rowOff>31206</xdr:rowOff>
    </xdr:to>
    <xdr:sp macro="" textlink="">
      <xdr:nvSpPr>
        <xdr:cNvPr id="187" name="楕円 186">
          <a:extLst>
            <a:ext uri="{FF2B5EF4-FFF2-40B4-BE49-F238E27FC236}">
              <a16:creationId xmlns:a16="http://schemas.microsoft.com/office/drawing/2014/main" id="{543E5F03-D903-440D-8272-5B945E1B2662}"/>
            </a:ext>
          </a:extLst>
        </xdr:cNvPr>
        <xdr:cNvSpPr/>
      </xdr:nvSpPr>
      <xdr:spPr>
        <a:xfrm>
          <a:off x="4036060" y="106623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15983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190E1A2E-E828-4229-BE08-3B03CEE6B8C7}"/>
            </a:ext>
          </a:extLst>
        </xdr:cNvPr>
        <xdr:cNvSpPr txBox="1"/>
      </xdr:nvSpPr>
      <xdr:spPr>
        <a:xfrm>
          <a:off x="4124960" y="10577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86360</xdr:rowOff>
    </xdr:from>
    <xdr:to>
      <xdr:col>20</xdr:col>
      <xdr:colOff>38100</xdr:colOff>
      <xdr:row>64</xdr:row>
      <xdr:rowOff>16510</xdr:rowOff>
    </xdr:to>
    <xdr:sp macro="" textlink="">
      <xdr:nvSpPr>
        <xdr:cNvPr id="189" name="楕円 188">
          <a:extLst>
            <a:ext uri="{FF2B5EF4-FFF2-40B4-BE49-F238E27FC236}">
              <a16:creationId xmlns:a16="http://schemas.microsoft.com/office/drawing/2014/main" id="{F228789F-18C3-432C-AF16-D74E16C99C52}"/>
            </a:ext>
          </a:extLst>
        </xdr:cNvPr>
        <xdr:cNvSpPr/>
      </xdr:nvSpPr>
      <xdr:spPr>
        <a:xfrm>
          <a:off x="3312160" y="106476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137160</xdr:rowOff>
    </xdr:from>
    <xdr:to>
      <xdr:col>24</xdr:col>
      <xdr:colOff>63500</xdr:colOff>
      <xdr:row>63</xdr:row>
      <xdr:rowOff>151856</xdr:rowOff>
    </xdr:to>
    <xdr:cxnSp macro="">
      <xdr:nvCxnSpPr>
        <xdr:cNvPr id="190" name="直線コネクタ 189">
          <a:extLst>
            <a:ext uri="{FF2B5EF4-FFF2-40B4-BE49-F238E27FC236}">
              <a16:creationId xmlns:a16="http://schemas.microsoft.com/office/drawing/2014/main" id="{952E040D-C5EC-45D9-9A9D-1049E8AFA79F}"/>
            </a:ext>
          </a:extLst>
        </xdr:cNvPr>
        <xdr:cNvCxnSpPr/>
      </xdr:nvCxnSpPr>
      <xdr:spPr>
        <a:xfrm>
          <a:off x="3355340" y="10698480"/>
          <a:ext cx="73152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99423</xdr:rowOff>
    </xdr:from>
    <xdr:to>
      <xdr:col>15</xdr:col>
      <xdr:colOff>101600</xdr:colOff>
      <xdr:row>64</xdr:row>
      <xdr:rowOff>29573</xdr:rowOff>
    </xdr:to>
    <xdr:sp macro="" textlink="">
      <xdr:nvSpPr>
        <xdr:cNvPr id="191" name="楕円 190">
          <a:extLst>
            <a:ext uri="{FF2B5EF4-FFF2-40B4-BE49-F238E27FC236}">
              <a16:creationId xmlns:a16="http://schemas.microsoft.com/office/drawing/2014/main" id="{257FFEFC-7793-456A-A9A5-5592B0969530}"/>
            </a:ext>
          </a:extLst>
        </xdr:cNvPr>
        <xdr:cNvSpPr/>
      </xdr:nvSpPr>
      <xdr:spPr>
        <a:xfrm>
          <a:off x="2514600" y="106607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137160</xdr:rowOff>
    </xdr:from>
    <xdr:to>
      <xdr:col>19</xdr:col>
      <xdr:colOff>177800</xdr:colOff>
      <xdr:row>63</xdr:row>
      <xdr:rowOff>150223</xdr:rowOff>
    </xdr:to>
    <xdr:cxnSp macro="">
      <xdr:nvCxnSpPr>
        <xdr:cNvPr id="192" name="直線コネクタ 191">
          <a:extLst>
            <a:ext uri="{FF2B5EF4-FFF2-40B4-BE49-F238E27FC236}">
              <a16:creationId xmlns:a16="http://schemas.microsoft.com/office/drawing/2014/main" id="{8C84944D-E60A-4C75-9565-DFCFF6ECCD47}"/>
            </a:ext>
          </a:extLst>
        </xdr:cNvPr>
        <xdr:cNvCxnSpPr/>
      </xdr:nvCxnSpPr>
      <xdr:spPr>
        <a:xfrm flipV="1">
          <a:off x="2565400" y="10698480"/>
          <a:ext cx="78994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86360</xdr:rowOff>
    </xdr:from>
    <xdr:to>
      <xdr:col>10</xdr:col>
      <xdr:colOff>165100</xdr:colOff>
      <xdr:row>64</xdr:row>
      <xdr:rowOff>16510</xdr:rowOff>
    </xdr:to>
    <xdr:sp macro="" textlink="">
      <xdr:nvSpPr>
        <xdr:cNvPr id="193" name="楕円 192">
          <a:extLst>
            <a:ext uri="{FF2B5EF4-FFF2-40B4-BE49-F238E27FC236}">
              <a16:creationId xmlns:a16="http://schemas.microsoft.com/office/drawing/2014/main" id="{E80F64E4-6EE3-4C66-B19F-D9E70D15AF36}"/>
            </a:ext>
          </a:extLst>
        </xdr:cNvPr>
        <xdr:cNvSpPr/>
      </xdr:nvSpPr>
      <xdr:spPr>
        <a:xfrm>
          <a:off x="1739900" y="10647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137160</xdr:rowOff>
    </xdr:from>
    <xdr:to>
      <xdr:col>15</xdr:col>
      <xdr:colOff>50800</xdr:colOff>
      <xdr:row>63</xdr:row>
      <xdr:rowOff>150223</xdr:rowOff>
    </xdr:to>
    <xdr:cxnSp macro="">
      <xdr:nvCxnSpPr>
        <xdr:cNvPr id="194" name="直線コネクタ 193">
          <a:extLst>
            <a:ext uri="{FF2B5EF4-FFF2-40B4-BE49-F238E27FC236}">
              <a16:creationId xmlns:a16="http://schemas.microsoft.com/office/drawing/2014/main" id="{7E497D4D-C0FD-4EB1-8993-EB5BD808C81C}"/>
            </a:ext>
          </a:extLst>
        </xdr:cNvPr>
        <xdr:cNvCxnSpPr/>
      </xdr:nvCxnSpPr>
      <xdr:spPr>
        <a:xfrm>
          <a:off x="1790700" y="10698480"/>
          <a:ext cx="7747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73297</xdr:rowOff>
    </xdr:from>
    <xdr:to>
      <xdr:col>6</xdr:col>
      <xdr:colOff>38100</xdr:colOff>
      <xdr:row>64</xdr:row>
      <xdr:rowOff>3447</xdr:rowOff>
    </xdr:to>
    <xdr:sp macro="" textlink="">
      <xdr:nvSpPr>
        <xdr:cNvPr id="195" name="楕円 194">
          <a:extLst>
            <a:ext uri="{FF2B5EF4-FFF2-40B4-BE49-F238E27FC236}">
              <a16:creationId xmlns:a16="http://schemas.microsoft.com/office/drawing/2014/main" id="{C3BA638D-79D9-42C6-9D19-AB6EC01B62BC}"/>
            </a:ext>
          </a:extLst>
        </xdr:cNvPr>
        <xdr:cNvSpPr/>
      </xdr:nvSpPr>
      <xdr:spPr>
        <a:xfrm>
          <a:off x="965200" y="106346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124097</xdr:rowOff>
    </xdr:from>
    <xdr:to>
      <xdr:col>10</xdr:col>
      <xdr:colOff>114300</xdr:colOff>
      <xdr:row>63</xdr:row>
      <xdr:rowOff>137160</xdr:rowOff>
    </xdr:to>
    <xdr:cxnSp macro="">
      <xdr:nvCxnSpPr>
        <xdr:cNvPr id="196" name="直線コネクタ 195">
          <a:extLst>
            <a:ext uri="{FF2B5EF4-FFF2-40B4-BE49-F238E27FC236}">
              <a16:creationId xmlns:a16="http://schemas.microsoft.com/office/drawing/2014/main" id="{EF46FC5D-A693-4362-9583-A589212ED37F}"/>
            </a:ext>
          </a:extLst>
        </xdr:cNvPr>
        <xdr:cNvCxnSpPr/>
      </xdr:nvCxnSpPr>
      <xdr:spPr>
        <a:xfrm>
          <a:off x="1008380" y="10685417"/>
          <a:ext cx="7823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D05AFA5A-BB4C-4E24-A9B3-21404A868EF5}"/>
            </a:ext>
          </a:extLst>
        </xdr:cNvPr>
        <xdr:cNvSpPr txBox="1"/>
      </xdr:nvSpPr>
      <xdr:spPr>
        <a:xfrm>
          <a:off x="3170564" y="9982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9DB9281C-C2EE-4F76-9BF3-93CB6D4C3B97}"/>
            </a:ext>
          </a:extLst>
        </xdr:cNvPr>
        <xdr:cNvSpPr txBox="1"/>
      </xdr:nvSpPr>
      <xdr:spPr>
        <a:xfrm>
          <a:off x="2385704" y="997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F5AD0A8E-2170-4C50-96EA-85E0A7719C7C}"/>
            </a:ext>
          </a:extLst>
        </xdr:cNvPr>
        <xdr:cNvSpPr txBox="1"/>
      </xdr:nvSpPr>
      <xdr:spPr>
        <a:xfrm>
          <a:off x="1611004" y="997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B7AD527C-5BEE-4B8F-B573-8AA2EFDE81A4}"/>
            </a:ext>
          </a:extLst>
        </xdr:cNvPr>
        <xdr:cNvSpPr txBox="1"/>
      </xdr:nvSpPr>
      <xdr:spPr>
        <a:xfrm>
          <a:off x="836304" y="9930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7637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DF8D7418-EFA2-4457-A670-4158145222EE}"/>
            </a:ext>
          </a:extLst>
        </xdr:cNvPr>
        <xdr:cNvSpPr txBox="1"/>
      </xdr:nvSpPr>
      <xdr:spPr>
        <a:xfrm>
          <a:off x="3170564"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20700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E69CF362-ACB7-4090-8982-964473676630}"/>
            </a:ext>
          </a:extLst>
        </xdr:cNvPr>
        <xdr:cNvSpPr txBox="1"/>
      </xdr:nvSpPr>
      <xdr:spPr>
        <a:xfrm>
          <a:off x="2385704" y="10749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7637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4F8BE056-C03A-4934-BFB7-4714E73EAF37}"/>
            </a:ext>
          </a:extLst>
        </xdr:cNvPr>
        <xdr:cNvSpPr txBox="1"/>
      </xdr:nvSpPr>
      <xdr:spPr>
        <a:xfrm>
          <a:off x="1611004"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166024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6B0B35F5-2645-4D76-8C54-E3BF7146A564}"/>
            </a:ext>
          </a:extLst>
        </xdr:cNvPr>
        <xdr:cNvSpPr txBox="1"/>
      </xdr:nvSpPr>
      <xdr:spPr>
        <a:xfrm>
          <a:off x="836304"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5EB73986-F272-452A-8D6B-636B9511636A}"/>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A889FAA0-0D70-4613-AB10-29EAB334FF51}"/>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176CF7B8-7355-4C8B-B8EB-FB38C4145B3D}"/>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CC1B9A30-82EB-455C-9574-7BA68551CA89}"/>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3D8CCAD-4C93-4C8B-9231-01EF822FBA4E}"/>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E93A3DD6-96DF-499A-A7D6-7F575A63CA8E}"/>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B3E7F18-ED6F-43B5-AECC-8A3627C70B88}"/>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50A8FEC4-D46C-485E-B5ED-8875DE4E10AA}"/>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F8013369-367A-4644-8BA7-F4077903A898}"/>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314FEE3D-0229-4F07-8AFE-CC39B1F5734F}"/>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102CDEC3-C191-46C4-A51F-2F683C5BE43A}"/>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881DE5A-4722-4258-AA1D-175F819D92A8}"/>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5E01C92E-1DBB-4780-9493-3009239BEA0E}"/>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4F9F244B-3DBB-483F-A85C-76EBF8F9C0B3}"/>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A11297B9-2F1D-4290-AD6B-B56F13C5893D}"/>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2AC8DA8D-00C4-44BC-97A9-510FE6AC8721}"/>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355927A9-42A4-427A-894A-B329906857AF}"/>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9B845702-D2A2-4EFA-9219-97198F6C43C6}"/>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4A8A813E-533D-41FF-8A69-E031A7C6ACB7}"/>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ACF12746-EFEE-45B8-AD54-F07CB8F6F5CF}"/>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EFE2EB00-9864-45CC-AFC1-D3C578912D46}"/>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15F698D5-0047-4F48-8D98-8307047CD1BD}"/>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840006BF-A1DA-496B-8AAC-33DABE0B586C}"/>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77D3BD93-EDA6-4435-A9BB-DED2DE1FC9FC}"/>
            </a:ext>
          </a:extLst>
        </xdr:cNvPr>
        <xdr:cNvCxnSpPr/>
      </xdr:nvCxnSpPr>
      <xdr:spPr>
        <a:xfrm flipV="1">
          <a:off x="9219565" y="9379035"/>
          <a:ext cx="0" cy="142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91194F1B-7DE5-4A8F-8176-5263232E75CC}"/>
            </a:ext>
          </a:extLst>
        </xdr:cNvPr>
        <xdr:cNvSpPr txBox="1"/>
      </xdr:nvSpPr>
      <xdr:spPr>
        <a:xfrm>
          <a:off x="9258300" y="1080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D50C29AB-F6C1-4156-A586-EEDFA0203505}"/>
            </a:ext>
          </a:extLst>
        </xdr:cNvPr>
        <xdr:cNvCxnSpPr/>
      </xdr:nvCxnSpPr>
      <xdr:spPr>
        <a:xfrm>
          <a:off x="9154160" y="10803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6C173C2D-7055-4557-A9C3-A9C7C98CF036}"/>
            </a:ext>
          </a:extLst>
        </xdr:cNvPr>
        <xdr:cNvSpPr txBox="1"/>
      </xdr:nvSpPr>
      <xdr:spPr>
        <a:xfrm>
          <a:off x="9258300" y="91580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01803A66-C73E-4F5B-863E-E922633D54BF}"/>
            </a:ext>
          </a:extLst>
        </xdr:cNvPr>
        <xdr:cNvCxnSpPr/>
      </xdr:nvCxnSpPr>
      <xdr:spPr>
        <a:xfrm>
          <a:off x="9154160" y="93790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9A967273-486E-4DC8-A6F6-CB1815B5309E}"/>
            </a:ext>
          </a:extLst>
        </xdr:cNvPr>
        <xdr:cNvSpPr txBox="1"/>
      </xdr:nvSpPr>
      <xdr:spPr>
        <a:xfrm>
          <a:off x="9258300" y="103948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115D0CB3-7AD2-4FA2-8A3F-8AFB6925FFB5}"/>
            </a:ext>
          </a:extLst>
        </xdr:cNvPr>
        <xdr:cNvSpPr/>
      </xdr:nvSpPr>
      <xdr:spPr>
        <a:xfrm>
          <a:off x="9192260" y="105434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EF8C3BB9-92D4-4149-8110-829F0276E7DB}"/>
            </a:ext>
          </a:extLst>
        </xdr:cNvPr>
        <xdr:cNvSpPr/>
      </xdr:nvSpPr>
      <xdr:spPr>
        <a:xfrm>
          <a:off x="8445500" y="10559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775FF56B-C932-45B6-9D88-9B9707D9CCD6}"/>
            </a:ext>
          </a:extLst>
        </xdr:cNvPr>
        <xdr:cNvSpPr/>
      </xdr:nvSpPr>
      <xdr:spPr>
        <a:xfrm>
          <a:off x="7670800" y="10560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9A5FDABE-55FA-4190-87C2-96B6F71B7A6C}"/>
            </a:ext>
          </a:extLst>
        </xdr:cNvPr>
        <xdr:cNvSpPr/>
      </xdr:nvSpPr>
      <xdr:spPr>
        <a:xfrm>
          <a:off x="6873240" y="10555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0AF28E15-4AEF-40E5-BBDD-80D3A78B5775}"/>
            </a:ext>
          </a:extLst>
        </xdr:cNvPr>
        <xdr:cNvSpPr/>
      </xdr:nvSpPr>
      <xdr:spPr>
        <a:xfrm>
          <a:off x="6098540" y="10506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11E7E67-C2A8-4CAF-8929-77A68A484836}"/>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F85E247-A5A7-44A8-817B-8C37D9FB325F}"/>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3C11596-841A-4081-A13C-1EC8285120C3}"/>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D1D195D-6B7E-4034-9EA0-917F7D05BD43}"/>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41ABA51-BFE2-4F01-8BAE-23E6F35774F1}"/>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153996</xdr:rowOff>
    </xdr:from>
    <xdr:to>
      <xdr:col>55</xdr:col>
      <xdr:colOff>50800</xdr:colOff>
      <xdr:row>64</xdr:row>
      <xdr:rowOff>84146</xdr:rowOff>
    </xdr:to>
    <xdr:sp macro="" textlink="">
      <xdr:nvSpPr>
        <xdr:cNvPr id="244" name="楕円 243">
          <a:extLst>
            <a:ext uri="{FF2B5EF4-FFF2-40B4-BE49-F238E27FC236}">
              <a16:creationId xmlns:a16="http://schemas.microsoft.com/office/drawing/2014/main" id="{61816E72-0EF2-48A6-ADFC-5CCEED282C46}"/>
            </a:ext>
          </a:extLst>
        </xdr:cNvPr>
        <xdr:cNvSpPr/>
      </xdr:nvSpPr>
      <xdr:spPr>
        <a:xfrm>
          <a:off x="9192260" y="107153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68923</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542E8FF2-A6A8-4768-B803-C2630C6BCC8C}"/>
            </a:ext>
          </a:extLst>
        </xdr:cNvPr>
        <xdr:cNvSpPr txBox="1"/>
      </xdr:nvSpPr>
      <xdr:spPr>
        <a:xfrm>
          <a:off x="9258300" y="1063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154200</xdr:rowOff>
    </xdr:from>
    <xdr:to>
      <xdr:col>50</xdr:col>
      <xdr:colOff>165100</xdr:colOff>
      <xdr:row>64</xdr:row>
      <xdr:rowOff>84350</xdr:rowOff>
    </xdr:to>
    <xdr:sp macro="" textlink="">
      <xdr:nvSpPr>
        <xdr:cNvPr id="246" name="楕円 245">
          <a:extLst>
            <a:ext uri="{FF2B5EF4-FFF2-40B4-BE49-F238E27FC236}">
              <a16:creationId xmlns:a16="http://schemas.microsoft.com/office/drawing/2014/main" id="{B505FC62-ED14-4282-BF28-9F3CA20CBFFC}"/>
            </a:ext>
          </a:extLst>
        </xdr:cNvPr>
        <xdr:cNvSpPr/>
      </xdr:nvSpPr>
      <xdr:spPr>
        <a:xfrm>
          <a:off x="8445500" y="10715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33346</xdr:rowOff>
    </xdr:from>
    <xdr:to>
      <xdr:col>55</xdr:col>
      <xdr:colOff>0</xdr:colOff>
      <xdr:row>64</xdr:row>
      <xdr:rowOff>33550</xdr:rowOff>
    </xdr:to>
    <xdr:cxnSp macro="">
      <xdr:nvCxnSpPr>
        <xdr:cNvPr id="247" name="直線コネクタ 246">
          <a:extLst>
            <a:ext uri="{FF2B5EF4-FFF2-40B4-BE49-F238E27FC236}">
              <a16:creationId xmlns:a16="http://schemas.microsoft.com/office/drawing/2014/main" id="{ED7E9ABB-DDFF-4E2F-9498-4CCAD444421F}"/>
            </a:ext>
          </a:extLst>
        </xdr:cNvPr>
        <xdr:cNvCxnSpPr/>
      </xdr:nvCxnSpPr>
      <xdr:spPr>
        <a:xfrm flipV="1">
          <a:off x="8496300" y="10762306"/>
          <a:ext cx="723900" cy="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155156</xdr:rowOff>
    </xdr:from>
    <xdr:to>
      <xdr:col>46</xdr:col>
      <xdr:colOff>38100</xdr:colOff>
      <xdr:row>64</xdr:row>
      <xdr:rowOff>85306</xdr:rowOff>
    </xdr:to>
    <xdr:sp macro="" textlink="">
      <xdr:nvSpPr>
        <xdr:cNvPr id="248" name="楕円 247">
          <a:extLst>
            <a:ext uri="{FF2B5EF4-FFF2-40B4-BE49-F238E27FC236}">
              <a16:creationId xmlns:a16="http://schemas.microsoft.com/office/drawing/2014/main" id="{64DC7F2E-7576-46AD-82DF-4B0438F1A145}"/>
            </a:ext>
          </a:extLst>
        </xdr:cNvPr>
        <xdr:cNvSpPr/>
      </xdr:nvSpPr>
      <xdr:spPr>
        <a:xfrm>
          <a:off x="7670800" y="107164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33550</xdr:rowOff>
    </xdr:from>
    <xdr:to>
      <xdr:col>50</xdr:col>
      <xdr:colOff>114300</xdr:colOff>
      <xdr:row>64</xdr:row>
      <xdr:rowOff>34506</xdr:rowOff>
    </xdr:to>
    <xdr:cxnSp macro="">
      <xdr:nvCxnSpPr>
        <xdr:cNvPr id="249" name="直線コネクタ 248">
          <a:extLst>
            <a:ext uri="{FF2B5EF4-FFF2-40B4-BE49-F238E27FC236}">
              <a16:creationId xmlns:a16="http://schemas.microsoft.com/office/drawing/2014/main" id="{29F95BC7-D5F0-4F6C-AAC6-1FF9DC017F4A}"/>
            </a:ext>
          </a:extLst>
        </xdr:cNvPr>
        <xdr:cNvCxnSpPr/>
      </xdr:nvCxnSpPr>
      <xdr:spPr>
        <a:xfrm flipV="1">
          <a:off x="7713980" y="10762510"/>
          <a:ext cx="782320" cy="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155416</xdr:rowOff>
    </xdr:from>
    <xdr:to>
      <xdr:col>41</xdr:col>
      <xdr:colOff>101600</xdr:colOff>
      <xdr:row>64</xdr:row>
      <xdr:rowOff>85566</xdr:rowOff>
    </xdr:to>
    <xdr:sp macro="" textlink="">
      <xdr:nvSpPr>
        <xdr:cNvPr id="250" name="楕円 249">
          <a:extLst>
            <a:ext uri="{FF2B5EF4-FFF2-40B4-BE49-F238E27FC236}">
              <a16:creationId xmlns:a16="http://schemas.microsoft.com/office/drawing/2014/main" id="{2803A3FB-8738-4271-95CD-C2A72EE6F3F7}"/>
            </a:ext>
          </a:extLst>
        </xdr:cNvPr>
        <xdr:cNvSpPr/>
      </xdr:nvSpPr>
      <xdr:spPr>
        <a:xfrm>
          <a:off x="6873240" y="107167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34506</xdr:rowOff>
    </xdr:from>
    <xdr:to>
      <xdr:col>45</xdr:col>
      <xdr:colOff>177800</xdr:colOff>
      <xdr:row>64</xdr:row>
      <xdr:rowOff>34766</xdr:rowOff>
    </xdr:to>
    <xdr:cxnSp macro="">
      <xdr:nvCxnSpPr>
        <xdr:cNvPr id="251" name="直線コネクタ 250">
          <a:extLst>
            <a:ext uri="{FF2B5EF4-FFF2-40B4-BE49-F238E27FC236}">
              <a16:creationId xmlns:a16="http://schemas.microsoft.com/office/drawing/2014/main" id="{90957316-F733-43C2-9F3A-3921F3C23E6B}"/>
            </a:ext>
          </a:extLst>
        </xdr:cNvPr>
        <xdr:cNvCxnSpPr/>
      </xdr:nvCxnSpPr>
      <xdr:spPr>
        <a:xfrm flipV="1">
          <a:off x="6924040" y="10763466"/>
          <a:ext cx="78994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155625</xdr:rowOff>
    </xdr:from>
    <xdr:to>
      <xdr:col>36</xdr:col>
      <xdr:colOff>165100</xdr:colOff>
      <xdr:row>64</xdr:row>
      <xdr:rowOff>85775</xdr:rowOff>
    </xdr:to>
    <xdr:sp macro="" textlink="">
      <xdr:nvSpPr>
        <xdr:cNvPr id="252" name="楕円 251">
          <a:extLst>
            <a:ext uri="{FF2B5EF4-FFF2-40B4-BE49-F238E27FC236}">
              <a16:creationId xmlns:a16="http://schemas.microsoft.com/office/drawing/2014/main" id="{AB237290-E064-4CC6-9C81-28B06C103A2D}"/>
            </a:ext>
          </a:extLst>
        </xdr:cNvPr>
        <xdr:cNvSpPr/>
      </xdr:nvSpPr>
      <xdr:spPr>
        <a:xfrm>
          <a:off x="6098540" y="10716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34766</xdr:rowOff>
    </xdr:from>
    <xdr:to>
      <xdr:col>41</xdr:col>
      <xdr:colOff>50800</xdr:colOff>
      <xdr:row>64</xdr:row>
      <xdr:rowOff>34975</xdr:rowOff>
    </xdr:to>
    <xdr:cxnSp macro="">
      <xdr:nvCxnSpPr>
        <xdr:cNvPr id="253" name="直線コネクタ 252">
          <a:extLst>
            <a:ext uri="{FF2B5EF4-FFF2-40B4-BE49-F238E27FC236}">
              <a16:creationId xmlns:a16="http://schemas.microsoft.com/office/drawing/2014/main" id="{B93BB764-E510-47D8-B3FF-8EE932A8DF95}"/>
            </a:ext>
          </a:extLst>
        </xdr:cNvPr>
        <xdr:cNvCxnSpPr/>
      </xdr:nvCxnSpPr>
      <xdr:spPr>
        <a:xfrm flipV="1">
          <a:off x="6149340" y="10763726"/>
          <a:ext cx="7747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4B0621BA-2C0D-479E-ACD9-FA0694775088}"/>
            </a:ext>
          </a:extLst>
        </xdr:cNvPr>
        <xdr:cNvSpPr txBox="1"/>
      </xdr:nvSpPr>
      <xdr:spPr>
        <a:xfrm>
          <a:off x="8214575" y="1033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4920E046-7484-49BE-9CD4-0A1E19B7C9D3}"/>
            </a:ext>
          </a:extLst>
        </xdr:cNvPr>
        <xdr:cNvSpPr txBox="1"/>
      </xdr:nvSpPr>
      <xdr:spPr>
        <a:xfrm>
          <a:off x="7444955" y="10339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317B6A95-EC2F-4C64-AC35-EB542E3C74E1}"/>
            </a:ext>
          </a:extLst>
        </xdr:cNvPr>
        <xdr:cNvSpPr txBox="1"/>
      </xdr:nvSpPr>
      <xdr:spPr>
        <a:xfrm>
          <a:off x="6670255" y="10334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F2D95A14-9392-4F23-9CEF-CC535D343E2C}"/>
            </a:ext>
          </a:extLst>
        </xdr:cNvPr>
        <xdr:cNvSpPr txBox="1"/>
      </xdr:nvSpPr>
      <xdr:spPr>
        <a:xfrm>
          <a:off x="5872695" y="1028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75477</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D1CA6CD6-9D89-4A61-9F97-DB018EB71246}"/>
            </a:ext>
          </a:extLst>
        </xdr:cNvPr>
        <xdr:cNvSpPr txBox="1"/>
      </xdr:nvSpPr>
      <xdr:spPr>
        <a:xfrm>
          <a:off x="8239271" y="1080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76433</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BE701812-E245-43B0-BC8E-708C635B7BBE}"/>
            </a:ext>
          </a:extLst>
        </xdr:cNvPr>
        <xdr:cNvSpPr txBox="1"/>
      </xdr:nvSpPr>
      <xdr:spPr>
        <a:xfrm>
          <a:off x="7477271" y="1080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76693</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C7467FFA-448A-407E-ADA6-34477DCBA45F}"/>
            </a:ext>
          </a:extLst>
        </xdr:cNvPr>
        <xdr:cNvSpPr txBox="1"/>
      </xdr:nvSpPr>
      <xdr:spPr>
        <a:xfrm>
          <a:off x="6702571" y="1080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76902</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2B038723-473C-40E0-95D1-B2277DEEEC88}"/>
            </a:ext>
          </a:extLst>
        </xdr:cNvPr>
        <xdr:cNvSpPr txBox="1"/>
      </xdr:nvSpPr>
      <xdr:spPr>
        <a:xfrm>
          <a:off x="5905011" y="1080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146FF406-87B3-41B6-93A1-CE2CB1515E06}"/>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DDE35AA3-D5E8-4549-95B7-71B37B6BA93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AC59A1A9-0BE0-429B-A8A5-37D2063F1F36}"/>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65C1D0C4-8BE6-4AB5-A5AD-19E93580F709}"/>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52807C77-AB14-441F-B466-39B2B60A7B3B}"/>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26FC596F-4646-41D2-8A30-F549C6502BC7}"/>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BFCE164A-DB7C-44A6-B5FA-A18BFF8DBD44}"/>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BAE7060F-FCA6-43AD-AAB4-4045823435C5}"/>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72D8B525-0486-4382-B764-085563100C66}"/>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4A0390AD-E963-4AF7-BC1B-ED8BEA31D274}"/>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B6E4769B-E605-4AF1-AF48-20E07BBC8389}"/>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D8161A7D-00C7-42B6-8E51-D5EC4F6403BF}"/>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F4C83E21-A378-4F8B-8BC8-DF7E4CC66FCC}"/>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7FE347DE-BABB-4AF7-A5FA-338CE13B8097}"/>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B2680C4F-C902-4059-8605-4A44384E129D}"/>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7E8806FF-FE97-4D4F-A588-E7D5FEBD66D9}"/>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9E2F0E32-E681-4327-8DA6-25E12F20E5AE}"/>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3424B779-28E8-4A59-BE95-5DC3ABC1FBA5}"/>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97BC3CE9-DBB0-4139-8F7F-DAC21D200197}"/>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D4D1D59D-DBE1-4F03-90CF-FD114AB4C21B}"/>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184D32F8-91B6-44A5-B723-8757891A2E9A}"/>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2900CC0F-47EC-454B-BD24-17789911C964}"/>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7D46BDA9-B43A-4E05-9B16-D11DFEFE2015}"/>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FCD733CE-9564-488F-97FF-25D8332B452E}"/>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ADA2F7A7-7B39-4D6A-A650-1E8D1A1EDA2D}"/>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DB95B83E-D4DC-409F-B86C-8D7B158C67C0}"/>
            </a:ext>
          </a:extLst>
        </xdr:cNvPr>
        <xdr:cNvCxnSpPr/>
      </xdr:nvCxnSpPr>
      <xdr:spPr>
        <a:xfrm flipV="1">
          <a:off x="4086225" y="13084628"/>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89743861-59DF-44E0-AD96-E843CBE8A8B8}"/>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5FA7B9EF-1722-4AAF-90CE-97935DB328A9}"/>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60C259DC-9C03-46F7-B9AD-365F7EC7770A}"/>
            </a:ext>
          </a:extLst>
        </xdr:cNvPr>
        <xdr:cNvSpPr txBox="1"/>
      </xdr:nvSpPr>
      <xdr:spPr>
        <a:xfrm>
          <a:off x="4124960" y="128674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a:extLst>
            <a:ext uri="{FF2B5EF4-FFF2-40B4-BE49-F238E27FC236}">
              <a16:creationId xmlns:a16="http://schemas.microsoft.com/office/drawing/2014/main" id="{DAEA9376-41E5-4F3A-884E-295F421A1A30}"/>
            </a:ext>
          </a:extLst>
        </xdr:cNvPr>
        <xdr:cNvCxnSpPr/>
      </xdr:nvCxnSpPr>
      <xdr:spPr>
        <a:xfrm>
          <a:off x="4020820" y="130846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40839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8000EB70-118F-45E0-90ED-5047B2F4E4CF}"/>
            </a:ext>
          </a:extLst>
        </xdr:cNvPr>
        <xdr:cNvSpPr txBox="1"/>
      </xdr:nvSpPr>
      <xdr:spPr>
        <a:xfrm>
          <a:off x="4124960" y="139549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a:extLst>
            <a:ext uri="{FF2B5EF4-FFF2-40B4-BE49-F238E27FC236}">
              <a16:creationId xmlns:a16="http://schemas.microsoft.com/office/drawing/2014/main" id="{4C363476-2058-4B9B-9AB1-772CDFDF1226}"/>
            </a:ext>
          </a:extLst>
        </xdr:cNvPr>
        <xdr:cNvSpPr/>
      </xdr:nvSpPr>
      <xdr:spPr>
        <a:xfrm>
          <a:off x="4036060" y="1397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a16="http://schemas.microsoft.com/office/drawing/2014/main" id="{33BD4FDC-31DD-4CAD-AFD3-F1151DD2845A}"/>
            </a:ext>
          </a:extLst>
        </xdr:cNvPr>
        <xdr:cNvSpPr/>
      </xdr:nvSpPr>
      <xdr:spPr>
        <a:xfrm>
          <a:off x="3312160" y="1390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a:extLst>
            <a:ext uri="{FF2B5EF4-FFF2-40B4-BE49-F238E27FC236}">
              <a16:creationId xmlns:a16="http://schemas.microsoft.com/office/drawing/2014/main" id="{79B2A9C1-6F6B-445C-9755-93C6BC02F35D}"/>
            </a:ext>
          </a:extLst>
        </xdr:cNvPr>
        <xdr:cNvSpPr/>
      </xdr:nvSpPr>
      <xdr:spPr>
        <a:xfrm>
          <a:off x="2514600" y="138872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a:extLst>
            <a:ext uri="{FF2B5EF4-FFF2-40B4-BE49-F238E27FC236}">
              <a16:creationId xmlns:a16="http://schemas.microsoft.com/office/drawing/2014/main" id="{104D27B8-E0BE-4E9A-AC80-5FB403E1E0F2}"/>
            </a:ext>
          </a:extLst>
        </xdr:cNvPr>
        <xdr:cNvSpPr/>
      </xdr:nvSpPr>
      <xdr:spPr>
        <a:xfrm>
          <a:off x="1739900" y="1395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a:extLst>
            <a:ext uri="{FF2B5EF4-FFF2-40B4-BE49-F238E27FC236}">
              <a16:creationId xmlns:a16="http://schemas.microsoft.com/office/drawing/2014/main" id="{4368BBCE-C643-47CE-AC61-3A20DB99131E}"/>
            </a:ext>
          </a:extLst>
        </xdr:cNvPr>
        <xdr:cNvSpPr/>
      </xdr:nvSpPr>
      <xdr:spPr>
        <a:xfrm>
          <a:off x="96520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CEA54B5-F02C-460E-A82D-58A7F5FD07B4}"/>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ECF71DA-0FDB-4E53-871B-0F0FD2DD1DAF}"/>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AFA0797-3095-4030-AE55-25F427DEB0CB}"/>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12F1017-66F9-4366-8B28-77163EC9DB3D}"/>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7394F29-5577-495C-92A2-8F279E71AF1C}"/>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101600</xdr:rowOff>
    </xdr:from>
    <xdr:to>
      <xdr:col>24</xdr:col>
      <xdr:colOff>114300</xdr:colOff>
      <xdr:row>80</xdr:row>
      <xdr:rowOff>31750</xdr:rowOff>
    </xdr:to>
    <xdr:sp macro="" textlink="">
      <xdr:nvSpPr>
        <xdr:cNvPr id="303" name="楕円 302">
          <a:extLst>
            <a:ext uri="{FF2B5EF4-FFF2-40B4-BE49-F238E27FC236}">
              <a16:creationId xmlns:a16="http://schemas.microsoft.com/office/drawing/2014/main" id="{6BEE48B6-97B2-4019-B2A4-215D203CDDDF}"/>
            </a:ext>
          </a:extLst>
        </xdr:cNvPr>
        <xdr:cNvSpPr/>
      </xdr:nvSpPr>
      <xdr:spPr>
        <a:xfrm>
          <a:off x="4036060" y="13345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124477</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FD089357-E6D1-4993-BFBB-555A6D232754}"/>
            </a:ext>
          </a:extLst>
        </xdr:cNvPr>
        <xdr:cNvSpPr txBox="1"/>
      </xdr:nvSpPr>
      <xdr:spPr>
        <a:xfrm>
          <a:off x="4124960" y="1320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134257</xdr:rowOff>
    </xdr:from>
    <xdr:to>
      <xdr:col>20</xdr:col>
      <xdr:colOff>38100</xdr:colOff>
      <xdr:row>80</xdr:row>
      <xdr:rowOff>64407</xdr:rowOff>
    </xdr:to>
    <xdr:sp macro="" textlink="">
      <xdr:nvSpPr>
        <xdr:cNvPr id="305" name="楕円 304">
          <a:extLst>
            <a:ext uri="{FF2B5EF4-FFF2-40B4-BE49-F238E27FC236}">
              <a16:creationId xmlns:a16="http://schemas.microsoft.com/office/drawing/2014/main" id="{BB5C4792-D47B-4C52-8CD3-04160358C83B}"/>
            </a:ext>
          </a:extLst>
        </xdr:cNvPr>
        <xdr:cNvSpPr/>
      </xdr:nvSpPr>
      <xdr:spPr>
        <a:xfrm>
          <a:off x="3312160" y="133778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152400</xdr:rowOff>
    </xdr:from>
    <xdr:to>
      <xdr:col>24</xdr:col>
      <xdr:colOff>63500</xdr:colOff>
      <xdr:row>80</xdr:row>
      <xdr:rowOff>13607</xdr:rowOff>
    </xdr:to>
    <xdr:cxnSp macro="">
      <xdr:nvCxnSpPr>
        <xdr:cNvPr id="306" name="直線コネクタ 305">
          <a:extLst>
            <a:ext uri="{FF2B5EF4-FFF2-40B4-BE49-F238E27FC236}">
              <a16:creationId xmlns:a16="http://schemas.microsoft.com/office/drawing/2014/main" id="{A412B15A-44ED-4233-BA26-69957805C3E1}"/>
            </a:ext>
          </a:extLst>
        </xdr:cNvPr>
        <xdr:cNvCxnSpPr/>
      </xdr:nvCxnSpPr>
      <xdr:spPr>
        <a:xfrm flipV="1">
          <a:off x="3355340" y="13395960"/>
          <a:ext cx="73152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93436</xdr:rowOff>
    </xdr:from>
    <xdr:to>
      <xdr:col>15</xdr:col>
      <xdr:colOff>101600</xdr:colOff>
      <xdr:row>81</xdr:row>
      <xdr:rowOff>23586</xdr:rowOff>
    </xdr:to>
    <xdr:sp macro="" textlink="">
      <xdr:nvSpPr>
        <xdr:cNvPr id="307" name="楕円 306">
          <a:extLst>
            <a:ext uri="{FF2B5EF4-FFF2-40B4-BE49-F238E27FC236}">
              <a16:creationId xmlns:a16="http://schemas.microsoft.com/office/drawing/2014/main" id="{894766E6-79AE-46A2-BE45-617D3743CC24}"/>
            </a:ext>
          </a:extLst>
        </xdr:cNvPr>
        <xdr:cNvSpPr/>
      </xdr:nvSpPr>
      <xdr:spPr>
        <a:xfrm>
          <a:off x="2514600" y="135046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13607</xdr:rowOff>
    </xdr:from>
    <xdr:to>
      <xdr:col>19</xdr:col>
      <xdr:colOff>177800</xdr:colOff>
      <xdr:row>80</xdr:row>
      <xdr:rowOff>144236</xdr:rowOff>
    </xdr:to>
    <xdr:cxnSp macro="">
      <xdr:nvCxnSpPr>
        <xdr:cNvPr id="308" name="直線コネクタ 307">
          <a:extLst>
            <a:ext uri="{FF2B5EF4-FFF2-40B4-BE49-F238E27FC236}">
              <a16:creationId xmlns:a16="http://schemas.microsoft.com/office/drawing/2014/main" id="{CBB88B44-FA5D-4D3D-BE06-20286A7EFB91}"/>
            </a:ext>
          </a:extLst>
        </xdr:cNvPr>
        <xdr:cNvCxnSpPr/>
      </xdr:nvCxnSpPr>
      <xdr:spPr>
        <a:xfrm flipV="1">
          <a:off x="2565400" y="13424807"/>
          <a:ext cx="78994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24856</xdr:rowOff>
    </xdr:from>
    <xdr:to>
      <xdr:col>10</xdr:col>
      <xdr:colOff>165100</xdr:colOff>
      <xdr:row>80</xdr:row>
      <xdr:rowOff>126456</xdr:rowOff>
    </xdr:to>
    <xdr:sp macro="" textlink="">
      <xdr:nvSpPr>
        <xdr:cNvPr id="309" name="楕円 308">
          <a:extLst>
            <a:ext uri="{FF2B5EF4-FFF2-40B4-BE49-F238E27FC236}">
              <a16:creationId xmlns:a16="http://schemas.microsoft.com/office/drawing/2014/main" id="{7508F0E9-856B-459B-A234-102083F9E6A9}"/>
            </a:ext>
          </a:extLst>
        </xdr:cNvPr>
        <xdr:cNvSpPr/>
      </xdr:nvSpPr>
      <xdr:spPr>
        <a:xfrm>
          <a:off x="1739900" y="1343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75656</xdr:rowOff>
    </xdr:from>
    <xdr:to>
      <xdr:col>15</xdr:col>
      <xdr:colOff>50800</xdr:colOff>
      <xdr:row>80</xdr:row>
      <xdr:rowOff>144236</xdr:rowOff>
    </xdr:to>
    <xdr:cxnSp macro="">
      <xdr:nvCxnSpPr>
        <xdr:cNvPr id="310" name="直線コネクタ 309">
          <a:extLst>
            <a:ext uri="{FF2B5EF4-FFF2-40B4-BE49-F238E27FC236}">
              <a16:creationId xmlns:a16="http://schemas.microsoft.com/office/drawing/2014/main" id="{E50525D2-4345-4881-826D-890466A9A672}"/>
            </a:ext>
          </a:extLst>
        </xdr:cNvPr>
        <xdr:cNvCxnSpPr/>
      </xdr:nvCxnSpPr>
      <xdr:spPr>
        <a:xfrm>
          <a:off x="1790700" y="13486856"/>
          <a:ext cx="7747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129358</xdr:rowOff>
    </xdr:from>
    <xdr:to>
      <xdr:col>6</xdr:col>
      <xdr:colOff>38100</xdr:colOff>
      <xdr:row>86</xdr:row>
      <xdr:rowOff>59508</xdr:rowOff>
    </xdr:to>
    <xdr:sp macro="" textlink="">
      <xdr:nvSpPr>
        <xdr:cNvPr id="311" name="楕円 310">
          <a:extLst>
            <a:ext uri="{FF2B5EF4-FFF2-40B4-BE49-F238E27FC236}">
              <a16:creationId xmlns:a16="http://schemas.microsoft.com/office/drawing/2014/main" id="{B0220DE6-657B-4758-B23F-B86D044646CE}"/>
            </a:ext>
          </a:extLst>
        </xdr:cNvPr>
        <xdr:cNvSpPr/>
      </xdr:nvSpPr>
      <xdr:spPr>
        <a:xfrm>
          <a:off x="965200" y="143787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75656</xdr:rowOff>
    </xdr:from>
    <xdr:to>
      <xdr:col>10</xdr:col>
      <xdr:colOff>114300</xdr:colOff>
      <xdr:row>86</xdr:row>
      <xdr:rowOff>8708</xdr:rowOff>
    </xdr:to>
    <xdr:cxnSp macro="">
      <xdr:nvCxnSpPr>
        <xdr:cNvPr id="312" name="直線コネクタ 311">
          <a:extLst>
            <a:ext uri="{FF2B5EF4-FFF2-40B4-BE49-F238E27FC236}">
              <a16:creationId xmlns:a16="http://schemas.microsoft.com/office/drawing/2014/main" id="{2108801D-82CD-498D-A9AF-7CDB32653F86}"/>
            </a:ext>
          </a:extLst>
        </xdr:cNvPr>
        <xdr:cNvCxnSpPr/>
      </xdr:nvCxnSpPr>
      <xdr:spPr>
        <a:xfrm flipV="1">
          <a:off x="1008380" y="13486856"/>
          <a:ext cx="782320" cy="93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80027</xdr:rowOff>
    </xdr:from>
    <xdr:ext cx="405111" cy="259045"/>
    <xdr:sp macro="" textlink="">
      <xdr:nvSpPr>
        <xdr:cNvPr id="313" name="n_1aveValue【公営住宅】&#10;有形固定資産減価償却率">
          <a:extLst>
            <a:ext uri="{FF2B5EF4-FFF2-40B4-BE49-F238E27FC236}">
              <a16:creationId xmlns:a16="http://schemas.microsoft.com/office/drawing/2014/main" id="{2540F0FC-FB6E-4E01-9C39-690799F9F571}"/>
            </a:ext>
          </a:extLst>
        </xdr:cNvPr>
        <xdr:cNvSpPr txBox="1"/>
      </xdr:nvSpPr>
      <xdr:spPr>
        <a:xfrm>
          <a:off x="317056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62065</xdr:rowOff>
    </xdr:from>
    <xdr:ext cx="405111" cy="259045"/>
    <xdr:sp macro="" textlink="">
      <xdr:nvSpPr>
        <xdr:cNvPr id="314" name="n_2aveValue【公営住宅】&#10;有形固定資産減価償却率">
          <a:extLst>
            <a:ext uri="{FF2B5EF4-FFF2-40B4-BE49-F238E27FC236}">
              <a16:creationId xmlns:a16="http://schemas.microsoft.com/office/drawing/2014/main" id="{6BA05597-90D8-472C-AD17-C809DA53CF18}"/>
            </a:ext>
          </a:extLst>
        </xdr:cNvPr>
        <xdr:cNvSpPr txBox="1"/>
      </xdr:nvSpPr>
      <xdr:spPr>
        <a:xfrm>
          <a:off x="2385704" y="13976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133911</xdr:rowOff>
    </xdr:from>
    <xdr:ext cx="405111" cy="259045"/>
    <xdr:sp macro="" textlink="">
      <xdr:nvSpPr>
        <xdr:cNvPr id="315" name="n_3aveValue【公営住宅】&#10;有形固定資産減価償却率">
          <a:extLst>
            <a:ext uri="{FF2B5EF4-FFF2-40B4-BE49-F238E27FC236}">
              <a16:creationId xmlns:a16="http://schemas.microsoft.com/office/drawing/2014/main" id="{9491DCBA-F3AC-4B19-8CCB-BBDA89A907E8}"/>
            </a:ext>
          </a:extLst>
        </xdr:cNvPr>
        <xdr:cNvSpPr txBox="1"/>
      </xdr:nvSpPr>
      <xdr:spPr>
        <a:xfrm>
          <a:off x="1611004" y="1404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162577</xdr:rowOff>
    </xdr:from>
    <xdr:ext cx="405111" cy="259045"/>
    <xdr:sp macro="" textlink="">
      <xdr:nvSpPr>
        <xdr:cNvPr id="316" name="n_4aveValue【公営住宅】&#10;有形固定資産減価償却率">
          <a:extLst>
            <a:ext uri="{FF2B5EF4-FFF2-40B4-BE49-F238E27FC236}">
              <a16:creationId xmlns:a16="http://schemas.microsoft.com/office/drawing/2014/main" id="{39A3A767-AE9D-4990-AAED-E872121FDB43}"/>
            </a:ext>
          </a:extLst>
        </xdr:cNvPr>
        <xdr:cNvSpPr txBox="1"/>
      </xdr:nvSpPr>
      <xdr:spPr>
        <a:xfrm>
          <a:off x="836304" y="1374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80934</xdr:rowOff>
    </xdr:from>
    <xdr:ext cx="405111" cy="259045"/>
    <xdr:sp macro="" textlink="">
      <xdr:nvSpPr>
        <xdr:cNvPr id="317" name="n_1mainValue【公営住宅】&#10;有形固定資産減価償却率">
          <a:extLst>
            <a:ext uri="{FF2B5EF4-FFF2-40B4-BE49-F238E27FC236}">
              <a16:creationId xmlns:a16="http://schemas.microsoft.com/office/drawing/2014/main" id="{926DC520-0381-492F-A7DD-E5436623C7FF}"/>
            </a:ext>
          </a:extLst>
        </xdr:cNvPr>
        <xdr:cNvSpPr txBox="1"/>
      </xdr:nvSpPr>
      <xdr:spPr>
        <a:xfrm>
          <a:off x="3170564" y="13156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40113</xdr:rowOff>
    </xdr:from>
    <xdr:ext cx="405111" cy="259045"/>
    <xdr:sp macro="" textlink="">
      <xdr:nvSpPr>
        <xdr:cNvPr id="318" name="n_2mainValue【公営住宅】&#10;有形固定資産減価償却率">
          <a:extLst>
            <a:ext uri="{FF2B5EF4-FFF2-40B4-BE49-F238E27FC236}">
              <a16:creationId xmlns:a16="http://schemas.microsoft.com/office/drawing/2014/main" id="{C95E69F1-4E31-4870-99E8-264AEBA00BA0}"/>
            </a:ext>
          </a:extLst>
        </xdr:cNvPr>
        <xdr:cNvSpPr txBox="1"/>
      </xdr:nvSpPr>
      <xdr:spPr>
        <a:xfrm>
          <a:off x="2385704" y="1328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142983</xdr:rowOff>
    </xdr:from>
    <xdr:ext cx="405111" cy="259045"/>
    <xdr:sp macro="" textlink="">
      <xdr:nvSpPr>
        <xdr:cNvPr id="319" name="n_3mainValue【公営住宅】&#10;有形固定資産減価償却率">
          <a:extLst>
            <a:ext uri="{FF2B5EF4-FFF2-40B4-BE49-F238E27FC236}">
              <a16:creationId xmlns:a16="http://schemas.microsoft.com/office/drawing/2014/main" id="{19314F93-D93C-4F33-A9A0-9097E6C98FCF}"/>
            </a:ext>
          </a:extLst>
        </xdr:cNvPr>
        <xdr:cNvSpPr txBox="1"/>
      </xdr:nvSpPr>
      <xdr:spPr>
        <a:xfrm>
          <a:off x="1611004" y="1321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50635</xdr:rowOff>
    </xdr:from>
    <xdr:ext cx="405111" cy="259045"/>
    <xdr:sp macro="" textlink="">
      <xdr:nvSpPr>
        <xdr:cNvPr id="320" name="n_4mainValue【公営住宅】&#10;有形固定資産減価償却率">
          <a:extLst>
            <a:ext uri="{FF2B5EF4-FFF2-40B4-BE49-F238E27FC236}">
              <a16:creationId xmlns:a16="http://schemas.microsoft.com/office/drawing/2014/main" id="{51D9606D-27F1-4B1C-9A00-07B28CB5CD07}"/>
            </a:ext>
          </a:extLst>
        </xdr:cNvPr>
        <xdr:cNvSpPr txBox="1"/>
      </xdr:nvSpPr>
      <xdr:spPr>
        <a:xfrm>
          <a:off x="836304" y="14467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21F3DC43-62E2-436E-BEF1-1D64D533D85A}"/>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C20F23AF-BB00-41AD-A4FF-41576B372FA2}"/>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1AC13C8A-462A-4C04-8F32-EFA5577211C8}"/>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C5F3272D-68E4-4DDF-B03B-81F2C608C399}"/>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DC63E801-917D-4B73-8585-034FFADA211B}"/>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686A674A-5DCD-4F66-8E98-B80BAA9603FA}"/>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A11F140E-1613-49FA-9E4D-D73A64AC0271}"/>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A2FB77EC-B55F-4769-A46B-C5E62C0D742F}"/>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2D4FF7E1-BB7C-4429-B7E8-DFA2A892189F}"/>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92873922-92FE-4EA2-B091-759741117477}"/>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279D1D95-5918-411A-8B16-A4DBA90D721D}"/>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A722C296-F941-4E7A-BD39-172576BC0210}"/>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4DECE9DA-C1C8-405A-B334-34ADDFAA6A84}"/>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53A98E9C-F605-4B2E-9445-663691225117}"/>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AC3DB310-D03B-41FE-A49F-1110529F9206}"/>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08488795-3059-4A48-982D-0EEF5A00137A}"/>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7982B6CD-323D-43A8-BDC8-28DC752E93F9}"/>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BCB338AA-7FC8-4163-A84C-F962256B3FA6}"/>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61F2E313-6083-4740-89D3-8B003292F344}"/>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388CF2B2-96D2-4AFF-8D28-681AB5D7CEA6}"/>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BF70E92E-C6E3-43EE-B896-BC0B60E8CE11}"/>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a:extLst>
            <a:ext uri="{FF2B5EF4-FFF2-40B4-BE49-F238E27FC236}">
              <a16:creationId xmlns:a16="http://schemas.microsoft.com/office/drawing/2014/main" id="{A82358BC-1961-4DED-BED9-418786D2BA3F}"/>
            </a:ext>
          </a:extLst>
        </xdr:cNvPr>
        <xdr:cNvCxnSpPr/>
      </xdr:nvCxnSpPr>
      <xdr:spPr>
        <a:xfrm flipV="1">
          <a:off x="9219565" y="13144195"/>
          <a:ext cx="0" cy="130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a:extLst>
            <a:ext uri="{FF2B5EF4-FFF2-40B4-BE49-F238E27FC236}">
              <a16:creationId xmlns:a16="http://schemas.microsoft.com/office/drawing/2014/main" id="{FAF3F395-BE95-47AF-8C4C-E7BC0BBA7D1F}"/>
            </a:ext>
          </a:extLst>
        </xdr:cNvPr>
        <xdr:cNvSpPr txBox="1"/>
      </xdr:nvSpPr>
      <xdr:spPr>
        <a:xfrm>
          <a:off x="9258300" y="1445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a16="http://schemas.microsoft.com/office/drawing/2014/main" id="{906C06A8-8BFD-437B-B3D1-B5C90AC5B57C}"/>
            </a:ext>
          </a:extLst>
        </xdr:cNvPr>
        <xdr:cNvCxnSpPr/>
      </xdr:nvCxnSpPr>
      <xdr:spPr>
        <a:xfrm>
          <a:off x="9154160" y="14452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a:extLst>
            <a:ext uri="{FF2B5EF4-FFF2-40B4-BE49-F238E27FC236}">
              <a16:creationId xmlns:a16="http://schemas.microsoft.com/office/drawing/2014/main" id="{BBC0211C-2004-436A-B4E1-29FE6FF80EFE}"/>
            </a:ext>
          </a:extLst>
        </xdr:cNvPr>
        <xdr:cNvSpPr txBox="1"/>
      </xdr:nvSpPr>
      <xdr:spPr>
        <a:xfrm>
          <a:off x="9258300" y="129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a:extLst>
            <a:ext uri="{FF2B5EF4-FFF2-40B4-BE49-F238E27FC236}">
              <a16:creationId xmlns:a16="http://schemas.microsoft.com/office/drawing/2014/main" id="{35CF565E-1BFF-49CB-AE5A-69FD5E9BC849}"/>
            </a:ext>
          </a:extLst>
        </xdr:cNvPr>
        <xdr:cNvCxnSpPr/>
      </xdr:nvCxnSpPr>
      <xdr:spPr>
        <a:xfrm>
          <a:off x="9154160" y="13144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macro="" textlink="">
      <xdr:nvSpPr>
        <xdr:cNvPr id="347" name="【公営住宅】&#10;一人当たり面積平均値テキスト">
          <a:extLst>
            <a:ext uri="{FF2B5EF4-FFF2-40B4-BE49-F238E27FC236}">
              <a16:creationId xmlns:a16="http://schemas.microsoft.com/office/drawing/2014/main" id="{E1D3245E-63ED-49E7-975A-456EC248C580}"/>
            </a:ext>
          </a:extLst>
        </xdr:cNvPr>
        <xdr:cNvSpPr txBox="1"/>
      </xdr:nvSpPr>
      <xdr:spPr>
        <a:xfrm>
          <a:off x="9258300" y="14130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a:extLst>
            <a:ext uri="{FF2B5EF4-FFF2-40B4-BE49-F238E27FC236}">
              <a16:creationId xmlns:a16="http://schemas.microsoft.com/office/drawing/2014/main" id="{966D5170-20B7-4657-9EA7-A343C6BCB763}"/>
            </a:ext>
          </a:extLst>
        </xdr:cNvPr>
        <xdr:cNvSpPr/>
      </xdr:nvSpPr>
      <xdr:spPr>
        <a:xfrm>
          <a:off x="9192260" y="142755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a:extLst>
            <a:ext uri="{FF2B5EF4-FFF2-40B4-BE49-F238E27FC236}">
              <a16:creationId xmlns:a16="http://schemas.microsoft.com/office/drawing/2014/main" id="{7923E602-7AA5-4D54-A5BF-B8CC94700C6D}"/>
            </a:ext>
          </a:extLst>
        </xdr:cNvPr>
        <xdr:cNvSpPr/>
      </xdr:nvSpPr>
      <xdr:spPr>
        <a:xfrm>
          <a:off x="8445500" y="1427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a:extLst>
            <a:ext uri="{FF2B5EF4-FFF2-40B4-BE49-F238E27FC236}">
              <a16:creationId xmlns:a16="http://schemas.microsoft.com/office/drawing/2014/main" id="{CDD85334-E2CC-4134-84AF-65D809D73BFB}"/>
            </a:ext>
          </a:extLst>
        </xdr:cNvPr>
        <xdr:cNvSpPr/>
      </xdr:nvSpPr>
      <xdr:spPr>
        <a:xfrm>
          <a:off x="7670800" y="142773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a:extLst>
            <a:ext uri="{FF2B5EF4-FFF2-40B4-BE49-F238E27FC236}">
              <a16:creationId xmlns:a16="http://schemas.microsoft.com/office/drawing/2014/main" id="{AFDB8A7B-2D03-4DB5-8A98-24E23CC58576}"/>
            </a:ext>
          </a:extLst>
        </xdr:cNvPr>
        <xdr:cNvSpPr/>
      </xdr:nvSpPr>
      <xdr:spPr>
        <a:xfrm>
          <a:off x="6873240" y="1428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a:extLst>
            <a:ext uri="{FF2B5EF4-FFF2-40B4-BE49-F238E27FC236}">
              <a16:creationId xmlns:a16="http://schemas.microsoft.com/office/drawing/2014/main" id="{DAB6C514-0B0B-4FB4-9271-13F3FC1D32A6}"/>
            </a:ext>
          </a:extLst>
        </xdr:cNvPr>
        <xdr:cNvSpPr/>
      </xdr:nvSpPr>
      <xdr:spPr>
        <a:xfrm>
          <a:off x="6098540" y="1426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6618695-17B2-4DA5-A3ED-C4988339616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2A7BDF3-2AB6-4160-871B-B3C284C3D2B3}"/>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C3BBB07-CBB6-4855-A920-4B293BD23033}"/>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CDE3C9E-91C1-4E2F-9D1E-08359081C1F2}"/>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5F5596A-E54B-4335-A70F-3EA3CD4FF32C}"/>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139776</xdr:rowOff>
    </xdr:from>
    <xdr:to>
      <xdr:col>55</xdr:col>
      <xdr:colOff>50800</xdr:colOff>
      <xdr:row>86</xdr:row>
      <xdr:rowOff>69926</xdr:rowOff>
    </xdr:to>
    <xdr:sp macro="" textlink="">
      <xdr:nvSpPr>
        <xdr:cNvPr id="358" name="楕円 357">
          <a:extLst>
            <a:ext uri="{FF2B5EF4-FFF2-40B4-BE49-F238E27FC236}">
              <a16:creationId xmlns:a16="http://schemas.microsoft.com/office/drawing/2014/main" id="{C4FE1BD5-C104-4554-BE96-5AA0EF39722A}"/>
            </a:ext>
          </a:extLst>
        </xdr:cNvPr>
        <xdr:cNvSpPr/>
      </xdr:nvSpPr>
      <xdr:spPr>
        <a:xfrm>
          <a:off x="9192260" y="143891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54703</xdr:rowOff>
    </xdr:from>
    <xdr:ext cx="469744" cy="259045"/>
    <xdr:sp macro="" textlink="">
      <xdr:nvSpPr>
        <xdr:cNvPr id="359" name="【公営住宅】&#10;一人当たり面積該当値テキスト">
          <a:extLst>
            <a:ext uri="{FF2B5EF4-FFF2-40B4-BE49-F238E27FC236}">
              <a16:creationId xmlns:a16="http://schemas.microsoft.com/office/drawing/2014/main" id="{E6070AFF-2049-4AED-8CE7-676993ABFEAA}"/>
            </a:ext>
          </a:extLst>
        </xdr:cNvPr>
        <xdr:cNvSpPr txBox="1"/>
      </xdr:nvSpPr>
      <xdr:spPr>
        <a:xfrm>
          <a:off x="9258300" y="1430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142520</xdr:rowOff>
    </xdr:from>
    <xdr:to>
      <xdr:col>50</xdr:col>
      <xdr:colOff>165100</xdr:colOff>
      <xdr:row>86</xdr:row>
      <xdr:rowOff>72670</xdr:rowOff>
    </xdr:to>
    <xdr:sp macro="" textlink="">
      <xdr:nvSpPr>
        <xdr:cNvPr id="360" name="楕円 359">
          <a:extLst>
            <a:ext uri="{FF2B5EF4-FFF2-40B4-BE49-F238E27FC236}">
              <a16:creationId xmlns:a16="http://schemas.microsoft.com/office/drawing/2014/main" id="{699285A2-98E0-4B2D-92A3-FDB7438FF0BD}"/>
            </a:ext>
          </a:extLst>
        </xdr:cNvPr>
        <xdr:cNvSpPr/>
      </xdr:nvSpPr>
      <xdr:spPr>
        <a:xfrm>
          <a:off x="8445500" y="14391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19126</xdr:rowOff>
    </xdr:from>
    <xdr:to>
      <xdr:col>55</xdr:col>
      <xdr:colOff>0</xdr:colOff>
      <xdr:row>86</xdr:row>
      <xdr:rowOff>21870</xdr:rowOff>
    </xdr:to>
    <xdr:cxnSp macro="">
      <xdr:nvCxnSpPr>
        <xdr:cNvPr id="361" name="直線コネクタ 360">
          <a:extLst>
            <a:ext uri="{FF2B5EF4-FFF2-40B4-BE49-F238E27FC236}">
              <a16:creationId xmlns:a16="http://schemas.microsoft.com/office/drawing/2014/main" id="{A15372E0-F4C9-4C1A-91E3-7037CF68E303}"/>
            </a:ext>
          </a:extLst>
        </xdr:cNvPr>
        <xdr:cNvCxnSpPr/>
      </xdr:nvCxnSpPr>
      <xdr:spPr>
        <a:xfrm flipV="1">
          <a:off x="8496300" y="14436166"/>
          <a:ext cx="7239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146177</xdr:rowOff>
    </xdr:from>
    <xdr:to>
      <xdr:col>46</xdr:col>
      <xdr:colOff>38100</xdr:colOff>
      <xdr:row>86</xdr:row>
      <xdr:rowOff>76327</xdr:rowOff>
    </xdr:to>
    <xdr:sp macro="" textlink="">
      <xdr:nvSpPr>
        <xdr:cNvPr id="362" name="楕円 361">
          <a:extLst>
            <a:ext uri="{FF2B5EF4-FFF2-40B4-BE49-F238E27FC236}">
              <a16:creationId xmlns:a16="http://schemas.microsoft.com/office/drawing/2014/main" id="{A0D28911-F87F-4AE6-A55B-5EFF5938487B}"/>
            </a:ext>
          </a:extLst>
        </xdr:cNvPr>
        <xdr:cNvSpPr/>
      </xdr:nvSpPr>
      <xdr:spPr>
        <a:xfrm>
          <a:off x="7670800" y="143955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21870</xdr:rowOff>
    </xdr:from>
    <xdr:to>
      <xdr:col>50</xdr:col>
      <xdr:colOff>114300</xdr:colOff>
      <xdr:row>86</xdr:row>
      <xdr:rowOff>25527</xdr:rowOff>
    </xdr:to>
    <xdr:cxnSp macro="">
      <xdr:nvCxnSpPr>
        <xdr:cNvPr id="363" name="直線コネクタ 362">
          <a:extLst>
            <a:ext uri="{FF2B5EF4-FFF2-40B4-BE49-F238E27FC236}">
              <a16:creationId xmlns:a16="http://schemas.microsoft.com/office/drawing/2014/main" id="{236D7427-4AB0-44DE-9EC9-EB2AD28A9A94}"/>
            </a:ext>
          </a:extLst>
        </xdr:cNvPr>
        <xdr:cNvCxnSpPr/>
      </xdr:nvCxnSpPr>
      <xdr:spPr>
        <a:xfrm flipV="1">
          <a:off x="7713980" y="14438910"/>
          <a:ext cx="78232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146177</xdr:rowOff>
    </xdr:from>
    <xdr:to>
      <xdr:col>41</xdr:col>
      <xdr:colOff>101600</xdr:colOff>
      <xdr:row>86</xdr:row>
      <xdr:rowOff>76327</xdr:rowOff>
    </xdr:to>
    <xdr:sp macro="" textlink="">
      <xdr:nvSpPr>
        <xdr:cNvPr id="364" name="楕円 363">
          <a:extLst>
            <a:ext uri="{FF2B5EF4-FFF2-40B4-BE49-F238E27FC236}">
              <a16:creationId xmlns:a16="http://schemas.microsoft.com/office/drawing/2014/main" id="{A77F3855-5477-4C48-B455-EBB20BCB35CC}"/>
            </a:ext>
          </a:extLst>
        </xdr:cNvPr>
        <xdr:cNvSpPr/>
      </xdr:nvSpPr>
      <xdr:spPr>
        <a:xfrm>
          <a:off x="6873240" y="143955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25527</xdr:rowOff>
    </xdr:from>
    <xdr:to>
      <xdr:col>45</xdr:col>
      <xdr:colOff>177800</xdr:colOff>
      <xdr:row>86</xdr:row>
      <xdr:rowOff>25527</xdr:rowOff>
    </xdr:to>
    <xdr:cxnSp macro="">
      <xdr:nvCxnSpPr>
        <xdr:cNvPr id="365" name="直線コネクタ 364">
          <a:extLst>
            <a:ext uri="{FF2B5EF4-FFF2-40B4-BE49-F238E27FC236}">
              <a16:creationId xmlns:a16="http://schemas.microsoft.com/office/drawing/2014/main" id="{32A384DD-F48F-46BF-923D-8FF5864794E5}"/>
            </a:ext>
          </a:extLst>
        </xdr:cNvPr>
        <xdr:cNvCxnSpPr/>
      </xdr:nvCxnSpPr>
      <xdr:spPr>
        <a:xfrm>
          <a:off x="6924040" y="1444256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151892</xdr:rowOff>
    </xdr:from>
    <xdr:to>
      <xdr:col>36</xdr:col>
      <xdr:colOff>165100</xdr:colOff>
      <xdr:row>86</xdr:row>
      <xdr:rowOff>82042</xdr:rowOff>
    </xdr:to>
    <xdr:sp macro="" textlink="">
      <xdr:nvSpPr>
        <xdr:cNvPr id="366" name="楕円 365">
          <a:extLst>
            <a:ext uri="{FF2B5EF4-FFF2-40B4-BE49-F238E27FC236}">
              <a16:creationId xmlns:a16="http://schemas.microsoft.com/office/drawing/2014/main" id="{4CACB5F5-E5F6-4631-93DD-0FE71768A095}"/>
            </a:ext>
          </a:extLst>
        </xdr:cNvPr>
        <xdr:cNvSpPr/>
      </xdr:nvSpPr>
      <xdr:spPr>
        <a:xfrm>
          <a:off x="6098540" y="144012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25527</xdr:rowOff>
    </xdr:from>
    <xdr:to>
      <xdr:col>41</xdr:col>
      <xdr:colOff>50800</xdr:colOff>
      <xdr:row>86</xdr:row>
      <xdr:rowOff>31242</xdr:rowOff>
    </xdr:to>
    <xdr:cxnSp macro="">
      <xdr:nvCxnSpPr>
        <xdr:cNvPr id="367" name="直線コネクタ 366">
          <a:extLst>
            <a:ext uri="{FF2B5EF4-FFF2-40B4-BE49-F238E27FC236}">
              <a16:creationId xmlns:a16="http://schemas.microsoft.com/office/drawing/2014/main" id="{E18D0189-D368-4C9C-AAD8-DA2128FD5D35}"/>
            </a:ext>
          </a:extLst>
        </xdr:cNvPr>
        <xdr:cNvCxnSpPr/>
      </xdr:nvCxnSpPr>
      <xdr:spPr>
        <a:xfrm flipV="1">
          <a:off x="6149340" y="14442567"/>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368" name="n_1aveValue【公営住宅】&#10;一人当たり面積">
          <a:extLst>
            <a:ext uri="{FF2B5EF4-FFF2-40B4-BE49-F238E27FC236}">
              <a16:creationId xmlns:a16="http://schemas.microsoft.com/office/drawing/2014/main" id="{CFB9BAC7-0AC2-4DE0-B23F-1586930C3C7C}"/>
            </a:ext>
          </a:extLst>
        </xdr:cNvPr>
        <xdr:cNvSpPr txBox="1"/>
      </xdr:nvSpPr>
      <xdr:spPr>
        <a:xfrm>
          <a:off x="8271587" y="1405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369" name="n_2aveValue【公営住宅】&#10;一人当たり面積">
          <a:extLst>
            <a:ext uri="{FF2B5EF4-FFF2-40B4-BE49-F238E27FC236}">
              <a16:creationId xmlns:a16="http://schemas.microsoft.com/office/drawing/2014/main" id="{598EE50E-F8B7-49AB-91C5-D44E94DBC925}"/>
            </a:ext>
          </a:extLst>
        </xdr:cNvPr>
        <xdr:cNvSpPr txBox="1"/>
      </xdr:nvSpPr>
      <xdr:spPr>
        <a:xfrm>
          <a:off x="7509587" y="1406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370" name="n_3aveValue【公営住宅】&#10;一人当たり面積">
          <a:extLst>
            <a:ext uri="{FF2B5EF4-FFF2-40B4-BE49-F238E27FC236}">
              <a16:creationId xmlns:a16="http://schemas.microsoft.com/office/drawing/2014/main" id="{736CE284-5C9B-4F6E-AFF6-33BB14737F9F}"/>
            </a:ext>
          </a:extLst>
        </xdr:cNvPr>
        <xdr:cNvSpPr txBox="1"/>
      </xdr:nvSpPr>
      <xdr:spPr>
        <a:xfrm>
          <a:off x="6712027" y="140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371" name="n_4aveValue【公営住宅】&#10;一人当たり面積">
          <a:extLst>
            <a:ext uri="{FF2B5EF4-FFF2-40B4-BE49-F238E27FC236}">
              <a16:creationId xmlns:a16="http://schemas.microsoft.com/office/drawing/2014/main" id="{75EA8FC1-FC73-4693-B3B4-0BEFB32D0008}"/>
            </a:ext>
          </a:extLst>
        </xdr:cNvPr>
        <xdr:cNvSpPr txBox="1"/>
      </xdr:nvSpPr>
      <xdr:spPr>
        <a:xfrm>
          <a:off x="5937327" y="140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63797</xdr:rowOff>
    </xdr:from>
    <xdr:ext cx="469744" cy="259045"/>
    <xdr:sp macro="" textlink="">
      <xdr:nvSpPr>
        <xdr:cNvPr id="372" name="n_1mainValue【公営住宅】&#10;一人当たり面積">
          <a:extLst>
            <a:ext uri="{FF2B5EF4-FFF2-40B4-BE49-F238E27FC236}">
              <a16:creationId xmlns:a16="http://schemas.microsoft.com/office/drawing/2014/main" id="{6E93F57A-5866-40A5-81D1-CFF554BC6912}"/>
            </a:ext>
          </a:extLst>
        </xdr:cNvPr>
        <xdr:cNvSpPr txBox="1"/>
      </xdr:nvSpPr>
      <xdr:spPr>
        <a:xfrm>
          <a:off x="8271587" y="1448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67454</xdr:rowOff>
    </xdr:from>
    <xdr:ext cx="469744" cy="259045"/>
    <xdr:sp macro="" textlink="">
      <xdr:nvSpPr>
        <xdr:cNvPr id="373" name="n_2mainValue【公営住宅】&#10;一人当たり面積">
          <a:extLst>
            <a:ext uri="{FF2B5EF4-FFF2-40B4-BE49-F238E27FC236}">
              <a16:creationId xmlns:a16="http://schemas.microsoft.com/office/drawing/2014/main" id="{BA12E65D-4068-41A1-81FA-3836D775717B}"/>
            </a:ext>
          </a:extLst>
        </xdr:cNvPr>
        <xdr:cNvSpPr txBox="1"/>
      </xdr:nvSpPr>
      <xdr:spPr>
        <a:xfrm>
          <a:off x="7509587" y="1448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67454</xdr:rowOff>
    </xdr:from>
    <xdr:ext cx="469744" cy="259045"/>
    <xdr:sp macro="" textlink="">
      <xdr:nvSpPr>
        <xdr:cNvPr id="374" name="n_3mainValue【公営住宅】&#10;一人当たり面積">
          <a:extLst>
            <a:ext uri="{FF2B5EF4-FFF2-40B4-BE49-F238E27FC236}">
              <a16:creationId xmlns:a16="http://schemas.microsoft.com/office/drawing/2014/main" id="{A52E8E18-E3CB-4647-B3EC-AE64FB1DE634}"/>
            </a:ext>
          </a:extLst>
        </xdr:cNvPr>
        <xdr:cNvSpPr txBox="1"/>
      </xdr:nvSpPr>
      <xdr:spPr>
        <a:xfrm>
          <a:off x="6712027" y="1448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73169</xdr:rowOff>
    </xdr:from>
    <xdr:ext cx="469744" cy="259045"/>
    <xdr:sp macro="" textlink="">
      <xdr:nvSpPr>
        <xdr:cNvPr id="375" name="n_4mainValue【公営住宅】&#10;一人当たり面積">
          <a:extLst>
            <a:ext uri="{FF2B5EF4-FFF2-40B4-BE49-F238E27FC236}">
              <a16:creationId xmlns:a16="http://schemas.microsoft.com/office/drawing/2014/main" id="{07499F7E-A466-434D-BDE3-AA05D7414C1E}"/>
            </a:ext>
          </a:extLst>
        </xdr:cNvPr>
        <xdr:cNvSpPr txBox="1"/>
      </xdr:nvSpPr>
      <xdr:spPr>
        <a:xfrm>
          <a:off x="5937327" y="1449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18974F7D-B548-44A5-BE40-E2F83A8C0EAB}"/>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5BB46982-69B0-4FC6-A59C-8BF10286DB29}"/>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1A3B5C8C-B5E1-47E7-A481-818F41A9748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3D01E32-9D6E-436C-ACB7-44A6AE469501}"/>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AAC77E6B-6B64-4682-A1C6-7414F7BAA89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57BD4BA3-3691-43BF-ABAD-BF66E76C0299}"/>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67550EBC-1F46-40D8-967D-2AB2662EB73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C887A1B5-C254-4FF1-8707-3B3194A40C75}"/>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E259A9A6-81A2-427E-B624-E8A56A046D4F}"/>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8C735E88-29E0-4873-B3A4-3F25B07A7459}"/>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B323B8E1-6599-48B5-B32A-84FA8D8AE417}"/>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CDB4B0FB-FC36-48D4-8C6B-C9C8377AB361}"/>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BC198454-2204-454E-B774-E3276D0ABDF5}"/>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BA969C0D-9058-459A-B527-61789DBEBEA7}"/>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B0EFCC85-0D83-4723-8663-1CEB7E18801B}"/>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02357600-47A8-4CF5-A714-BF1240A4E597}"/>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538D1B1F-B24D-4E25-AA3C-8C6269BAD173}"/>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BD92620C-BAC8-4D28-83A1-1F371CBB1199}"/>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D8ADF72C-889A-49D0-AB54-F22CC55BBEE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290CBDA8-E4E2-4D3C-B00F-B5F3548A980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33AB5EDA-D5CA-4F67-B3E3-9FDBC61A3F75}"/>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6FE46D9F-5863-4747-AFA1-E7A98FFAB09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D6140E96-04BD-423F-AE9B-D1F1629FA7E4}"/>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676CC976-9A42-4EF6-BDB3-0136D29A85D4}"/>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E5D85E07-922F-41CE-941C-26576A892D59}"/>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D5AC3DD4-465B-4B03-9580-D9B8441EC9B9}"/>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C25E0F37-7F13-4817-A8E7-331A37575C28}"/>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F19E5570-4C37-4FD6-81E0-8FE5A506E73F}"/>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23592DED-29F2-4B66-9BDA-06729BDD5FE3}"/>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EE6751A2-4FA5-4D02-94AE-D8A14B7A242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E895BDBB-54A2-40B9-A06E-D36205E5A897}"/>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0AFAAA5C-5A69-4F24-ABEA-F6F150A689BF}"/>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173884B4-4E13-4784-A7D5-C235A5EBAA24}"/>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1A84C1B4-3FB0-4719-8855-6125A5347373}"/>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676AFBCF-EE55-4F54-B80D-D9632BCA826D}"/>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3F01D0B7-73AF-4AE6-A296-5722EB40666F}"/>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23559302-A703-4FF6-833A-3802D4CCB095}"/>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9E0ED67F-8BDD-4BF8-9683-D75F7F0D4567}"/>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911E4FF2-203E-45F8-B987-28E451ECE372}"/>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DE67A577-A3F4-4810-8DE7-00CEB1151A8F}"/>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7840817D-CCE7-451D-B503-1CEFBD577A99}"/>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7457106C-C9D3-4711-8622-CEB3CE54CA32}"/>
            </a:ext>
          </a:extLst>
        </xdr:cNvPr>
        <xdr:cNvCxnSpPr/>
      </xdr:nvCxnSpPr>
      <xdr:spPr>
        <a:xfrm flipV="1">
          <a:off x="14375764" y="5756366"/>
          <a:ext cx="0" cy="137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DF885FBA-84A2-465F-888C-059DB3BC85C4}"/>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49219D9D-6F34-484E-98E2-D6641756B03C}"/>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59AFA83E-36E7-47A7-96AD-9866BE2318E1}"/>
            </a:ext>
          </a:extLst>
        </xdr:cNvPr>
        <xdr:cNvSpPr txBox="1"/>
      </xdr:nvSpPr>
      <xdr:spPr>
        <a:xfrm>
          <a:off x="14414500" y="553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1" name="直線コネクタ 420">
          <a:extLst>
            <a:ext uri="{FF2B5EF4-FFF2-40B4-BE49-F238E27FC236}">
              <a16:creationId xmlns:a16="http://schemas.microsoft.com/office/drawing/2014/main" id="{6E4FE987-3D47-497A-97CC-21F762520952}"/>
            </a:ext>
          </a:extLst>
        </xdr:cNvPr>
        <xdr:cNvCxnSpPr/>
      </xdr:nvCxnSpPr>
      <xdr:spPr>
        <a:xfrm>
          <a:off x="14287500" y="57563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328B1FD1-BBB4-4EA5-B795-09ADADEE1A49}"/>
            </a:ext>
          </a:extLst>
        </xdr:cNvPr>
        <xdr:cNvSpPr txBox="1"/>
      </xdr:nvSpPr>
      <xdr:spPr>
        <a:xfrm>
          <a:off x="14414500" y="6242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3" name="フローチャート: 判断 422">
          <a:extLst>
            <a:ext uri="{FF2B5EF4-FFF2-40B4-BE49-F238E27FC236}">
              <a16:creationId xmlns:a16="http://schemas.microsoft.com/office/drawing/2014/main" id="{3D86A9F7-7C2F-45A1-A1EE-5298C042C4F3}"/>
            </a:ext>
          </a:extLst>
        </xdr:cNvPr>
        <xdr:cNvSpPr/>
      </xdr:nvSpPr>
      <xdr:spPr>
        <a:xfrm>
          <a:off x="14325600" y="638755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a:extLst>
            <a:ext uri="{FF2B5EF4-FFF2-40B4-BE49-F238E27FC236}">
              <a16:creationId xmlns:a16="http://schemas.microsoft.com/office/drawing/2014/main" id="{0887DD11-88E6-4422-9916-96AD232149F7}"/>
            </a:ext>
          </a:extLst>
        </xdr:cNvPr>
        <xdr:cNvSpPr/>
      </xdr:nvSpPr>
      <xdr:spPr>
        <a:xfrm>
          <a:off x="13578840" y="639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5" name="フローチャート: 判断 424">
          <a:extLst>
            <a:ext uri="{FF2B5EF4-FFF2-40B4-BE49-F238E27FC236}">
              <a16:creationId xmlns:a16="http://schemas.microsoft.com/office/drawing/2014/main" id="{843A5BF3-C6D2-4BDB-A1B9-AB678BCB9798}"/>
            </a:ext>
          </a:extLst>
        </xdr:cNvPr>
        <xdr:cNvSpPr/>
      </xdr:nvSpPr>
      <xdr:spPr>
        <a:xfrm>
          <a:off x="12804140" y="63668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6" name="フローチャート: 判断 425">
          <a:extLst>
            <a:ext uri="{FF2B5EF4-FFF2-40B4-BE49-F238E27FC236}">
              <a16:creationId xmlns:a16="http://schemas.microsoft.com/office/drawing/2014/main" id="{D100E899-9925-45CA-9321-7583D80A8E84}"/>
            </a:ext>
          </a:extLst>
        </xdr:cNvPr>
        <xdr:cNvSpPr/>
      </xdr:nvSpPr>
      <xdr:spPr>
        <a:xfrm>
          <a:off x="12029440" y="63489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7" name="フローチャート: 判断 426">
          <a:extLst>
            <a:ext uri="{FF2B5EF4-FFF2-40B4-BE49-F238E27FC236}">
              <a16:creationId xmlns:a16="http://schemas.microsoft.com/office/drawing/2014/main" id="{8E8CDC82-EC61-47C7-9B17-2A7047A13691}"/>
            </a:ext>
          </a:extLst>
        </xdr:cNvPr>
        <xdr:cNvSpPr/>
      </xdr:nvSpPr>
      <xdr:spPr>
        <a:xfrm>
          <a:off x="11231880" y="6344013"/>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72473A82-0FA0-4394-8C5C-46B3D4F9986D}"/>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AD57754D-D947-4E3F-B811-ED1B5D04D063}"/>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4AACAAF2-ACDE-468D-A55E-EF2ADDD8EB78}"/>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88AB49EA-162F-48AF-8ABF-4A8746645E7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8F61928-A6DB-47A5-9DF9-B3EE1A56FFD2}"/>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87449</xdr:rowOff>
    </xdr:from>
    <xdr:to>
      <xdr:col>85</xdr:col>
      <xdr:colOff>177800</xdr:colOff>
      <xdr:row>39</xdr:row>
      <xdr:rowOff>17599</xdr:rowOff>
    </xdr:to>
    <xdr:sp macro="" textlink="">
      <xdr:nvSpPr>
        <xdr:cNvPr id="433" name="楕円 432">
          <a:extLst>
            <a:ext uri="{FF2B5EF4-FFF2-40B4-BE49-F238E27FC236}">
              <a16:creationId xmlns:a16="http://schemas.microsoft.com/office/drawing/2014/main" id="{98B3A8C0-6F89-4553-BF5D-2A06E321262B}"/>
            </a:ext>
          </a:extLst>
        </xdr:cNvPr>
        <xdr:cNvSpPr/>
      </xdr:nvSpPr>
      <xdr:spPr>
        <a:xfrm>
          <a:off x="14325600" y="645776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65876</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BFD22B23-6DC7-4D70-8497-0874E05E2C8E}"/>
            </a:ext>
          </a:extLst>
        </xdr:cNvPr>
        <xdr:cNvSpPr txBox="1"/>
      </xdr:nvSpPr>
      <xdr:spPr>
        <a:xfrm>
          <a:off x="14414500" y="6436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49893</xdr:rowOff>
    </xdr:from>
    <xdr:to>
      <xdr:col>81</xdr:col>
      <xdr:colOff>101600</xdr:colOff>
      <xdr:row>38</xdr:row>
      <xdr:rowOff>151493</xdr:rowOff>
    </xdr:to>
    <xdr:sp macro="" textlink="">
      <xdr:nvSpPr>
        <xdr:cNvPr id="435" name="楕円 434">
          <a:extLst>
            <a:ext uri="{FF2B5EF4-FFF2-40B4-BE49-F238E27FC236}">
              <a16:creationId xmlns:a16="http://schemas.microsoft.com/office/drawing/2014/main" id="{8848DF5D-0FDF-4068-8BC5-CBD2E16E3C08}"/>
            </a:ext>
          </a:extLst>
        </xdr:cNvPr>
        <xdr:cNvSpPr/>
      </xdr:nvSpPr>
      <xdr:spPr>
        <a:xfrm>
          <a:off x="13578840" y="642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100693</xdr:rowOff>
    </xdr:from>
    <xdr:to>
      <xdr:col>85</xdr:col>
      <xdr:colOff>127000</xdr:colOff>
      <xdr:row>38</xdr:row>
      <xdr:rowOff>138249</xdr:rowOff>
    </xdr:to>
    <xdr:cxnSp macro="">
      <xdr:nvCxnSpPr>
        <xdr:cNvPr id="436" name="直線コネクタ 435">
          <a:extLst>
            <a:ext uri="{FF2B5EF4-FFF2-40B4-BE49-F238E27FC236}">
              <a16:creationId xmlns:a16="http://schemas.microsoft.com/office/drawing/2014/main" id="{ADDE1917-49D3-4877-BDFF-D66EB07FD520}"/>
            </a:ext>
          </a:extLst>
        </xdr:cNvPr>
        <xdr:cNvCxnSpPr/>
      </xdr:nvCxnSpPr>
      <xdr:spPr>
        <a:xfrm>
          <a:off x="13629640" y="6471013"/>
          <a:ext cx="74676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30299</xdr:rowOff>
    </xdr:from>
    <xdr:to>
      <xdr:col>76</xdr:col>
      <xdr:colOff>165100</xdr:colOff>
      <xdr:row>38</xdr:row>
      <xdr:rowOff>131899</xdr:rowOff>
    </xdr:to>
    <xdr:sp macro="" textlink="">
      <xdr:nvSpPr>
        <xdr:cNvPr id="437" name="楕円 436">
          <a:extLst>
            <a:ext uri="{FF2B5EF4-FFF2-40B4-BE49-F238E27FC236}">
              <a16:creationId xmlns:a16="http://schemas.microsoft.com/office/drawing/2014/main" id="{910EC3A6-283F-491B-A78C-C789444F0BC1}"/>
            </a:ext>
          </a:extLst>
        </xdr:cNvPr>
        <xdr:cNvSpPr/>
      </xdr:nvSpPr>
      <xdr:spPr>
        <a:xfrm>
          <a:off x="12804140" y="640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81099</xdr:rowOff>
    </xdr:from>
    <xdr:to>
      <xdr:col>81</xdr:col>
      <xdr:colOff>50800</xdr:colOff>
      <xdr:row>38</xdr:row>
      <xdr:rowOff>100693</xdr:rowOff>
    </xdr:to>
    <xdr:cxnSp macro="">
      <xdr:nvCxnSpPr>
        <xdr:cNvPr id="438" name="直線コネクタ 437">
          <a:extLst>
            <a:ext uri="{FF2B5EF4-FFF2-40B4-BE49-F238E27FC236}">
              <a16:creationId xmlns:a16="http://schemas.microsoft.com/office/drawing/2014/main" id="{7F466E4F-D7C6-403F-96B3-7D327FFD4736}"/>
            </a:ext>
          </a:extLst>
        </xdr:cNvPr>
        <xdr:cNvCxnSpPr/>
      </xdr:nvCxnSpPr>
      <xdr:spPr>
        <a:xfrm>
          <a:off x="12854940" y="6451419"/>
          <a:ext cx="7747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164193</xdr:rowOff>
    </xdr:from>
    <xdr:to>
      <xdr:col>72</xdr:col>
      <xdr:colOff>38100</xdr:colOff>
      <xdr:row>38</xdr:row>
      <xdr:rowOff>94343</xdr:rowOff>
    </xdr:to>
    <xdr:sp macro="" textlink="">
      <xdr:nvSpPr>
        <xdr:cNvPr id="439" name="楕円 438">
          <a:extLst>
            <a:ext uri="{FF2B5EF4-FFF2-40B4-BE49-F238E27FC236}">
              <a16:creationId xmlns:a16="http://schemas.microsoft.com/office/drawing/2014/main" id="{7A03A9F3-E19E-4AAA-9792-C5DE251D2CA7}"/>
            </a:ext>
          </a:extLst>
        </xdr:cNvPr>
        <xdr:cNvSpPr/>
      </xdr:nvSpPr>
      <xdr:spPr>
        <a:xfrm>
          <a:off x="12029440" y="63668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43543</xdr:rowOff>
    </xdr:from>
    <xdr:to>
      <xdr:col>76</xdr:col>
      <xdr:colOff>114300</xdr:colOff>
      <xdr:row>38</xdr:row>
      <xdr:rowOff>81099</xdr:rowOff>
    </xdr:to>
    <xdr:cxnSp macro="">
      <xdr:nvCxnSpPr>
        <xdr:cNvPr id="440" name="直線コネクタ 439">
          <a:extLst>
            <a:ext uri="{FF2B5EF4-FFF2-40B4-BE49-F238E27FC236}">
              <a16:creationId xmlns:a16="http://schemas.microsoft.com/office/drawing/2014/main" id="{8DE25E5E-C68E-42C1-8DB7-51F7F712671E}"/>
            </a:ext>
          </a:extLst>
        </xdr:cNvPr>
        <xdr:cNvCxnSpPr/>
      </xdr:nvCxnSpPr>
      <xdr:spPr>
        <a:xfrm>
          <a:off x="12072620" y="6413863"/>
          <a:ext cx="7823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131536</xdr:rowOff>
    </xdr:from>
    <xdr:to>
      <xdr:col>67</xdr:col>
      <xdr:colOff>101600</xdr:colOff>
      <xdr:row>38</xdr:row>
      <xdr:rowOff>61686</xdr:rowOff>
    </xdr:to>
    <xdr:sp macro="" textlink="">
      <xdr:nvSpPr>
        <xdr:cNvPr id="441" name="楕円 440">
          <a:extLst>
            <a:ext uri="{FF2B5EF4-FFF2-40B4-BE49-F238E27FC236}">
              <a16:creationId xmlns:a16="http://schemas.microsoft.com/office/drawing/2014/main" id="{DBF99AB6-BE0C-4D8C-A338-74F03C6D688E}"/>
            </a:ext>
          </a:extLst>
        </xdr:cNvPr>
        <xdr:cNvSpPr/>
      </xdr:nvSpPr>
      <xdr:spPr>
        <a:xfrm>
          <a:off x="11231880" y="63342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10885</xdr:rowOff>
    </xdr:from>
    <xdr:to>
      <xdr:col>71</xdr:col>
      <xdr:colOff>177800</xdr:colOff>
      <xdr:row>38</xdr:row>
      <xdr:rowOff>43543</xdr:rowOff>
    </xdr:to>
    <xdr:cxnSp macro="">
      <xdr:nvCxnSpPr>
        <xdr:cNvPr id="442" name="直線コネクタ 441">
          <a:extLst>
            <a:ext uri="{FF2B5EF4-FFF2-40B4-BE49-F238E27FC236}">
              <a16:creationId xmlns:a16="http://schemas.microsoft.com/office/drawing/2014/main" id="{CE34FBF9-97E9-44D2-B235-52EF4785627D}"/>
            </a:ext>
          </a:extLst>
        </xdr:cNvPr>
        <xdr:cNvCxnSpPr/>
      </xdr:nvCxnSpPr>
      <xdr:spPr>
        <a:xfrm>
          <a:off x="11282680" y="6381205"/>
          <a:ext cx="78994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9217EE82-4187-4F13-838E-33F8E1707751}"/>
            </a:ext>
          </a:extLst>
        </xdr:cNvPr>
        <xdr:cNvSpPr txBox="1"/>
      </xdr:nvSpPr>
      <xdr:spPr>
        <a:xfrm>
          <a:off x="134372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90FC8BEE-0ABE-4D5A-922A-6D6315A273A8}"/>
            </a:ext>
          </a:extLst>
        </xdr:cNvPr>
        <xdr:cNvSpPr txBox="1"/>
      </xdr:nvSpPr>
      <xdr:spPr>
        <a:xfrm>
          <a:off x="126752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C27107FD-D6EA-4719-97AB-7C86F9CDFABD}"/>
            </a:ext>
          </a:extLst>
        </xdr:cNvPr>
        <xdr:cNvSpPr txBox="1"/>
      </xdr:nvSpPr>
      <xdr:spPr>
        <a:xfrm>
          <a:off x="11900544" y="612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58E3624B-B514-4647-B504-342BE258A7A6}"/>
            </a:ext>
          </a:extLst>
        </xdr:cNvPr>
        <xdr:cNvSpPr txBox="1"/>
      </xdr:nvSpPr>
      <xdr:spPr>
        <a:xfrm>
          <a:off x="11102984" y="6432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142620</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574E6D0E-4897-4213-8FBE-C12A3688289C}"/>
            </a:ext>
          </a:extLst>
        </xdr:cNvPr>
        <xdr:cNvSpPr txBox="1"/>
      </xdr:nvSpPr>
      <xdr:spPr>
        <a:xfrm>
          <a:off x="13437244" y="6512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123026</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8B646A88-94E4-45AB-AC5F-CF3BAFA5C07D}"/>
            </a:ext>
          </a:extLst>
        </xdr:cNvPr>
        <xdr:cNvSpPr txBox="1"/>
      </xdr:nvSpPr>
      <xdr:spPr>
        <a:xfrm>
          <a:off x="12675244" y="6493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85470</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512742AA-9FD0-4BDB-82BB-E2D3580AE53A}"/>
            </a:ext>
          </a:extLst>
        </xdr:cNvPr>
        <xdr:cNvSpPr txBox="1"/>
      </xdr:nvSpPr>
      <xdr:spPr>
        <a:xfrm>
          <a:off x="11900544" y="6455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78213</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B2239FBB-8DFB-46DF-970E-C287E89E7643}"/>
            </a:ext>
          </a:extLst>
        </xdr:cNvPr>
        <xdr:cNvSpPr txBox="1"/>
      </xdr:nvSpPr>
      <xdr:spPr>
        <a:xfrm>
          <a:off x="1110298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9EF9C911-29A9-4DD3-8FBA-D66DDAC9C34F}"/>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260EEF99-1A02-4560-ABF2-E3D4CF39CAEA}"/>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21B4502D-3EFC-4484-935B-386A9D7ACE8B}"/>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78C1D1D4-4186-4E20-AB49-2BF05E391C01}"/>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DD7E29CC-7FD7-48CA-A41D-72432BDFE41A}"/>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7C5D32B8-2D30-48A3-9A2B-A4AF308019E2}"/>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FEC22F99-B85C-4695-840F-B404F5FEF0A8}"/>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1E184E2D-420C-45CA-BE61-E4328BCBE8BC}"/>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6588D5C5-0B91-4F6B-A39A-9811AAC48AE3}"/>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9AB6BFC0-7382-43B5-99D4-07DCB0DED756}"/>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D8D55650-B833-4EC1-9F97-912C90060856}"/>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a:extLst>
            <a:ext uri="{FF2B5EF4-FFF2-40B4-BE49-F238E27FC236}">
              <a16:creationId xmlns:a16="http://schemas.microsoft.com/office/drawing/2014/main" id="{DC6589F0-ED5E-4E5B-B944-D2831081E2CB}"/>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5A310E9E-02FD-4C74-A9E7-C4CCB71D675A}"/>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a:extLst>
            <a:ext uri="{FF2B5EF4-FFF2-40B4-BE49-F238E27FC236}">
              <a16:creationId xmlns:a16="http://schemas.microsoft.com/office/drawing/2014/main" id="{5B73AC49-0A7D-4EFE-94DF-6F396027B655}"/>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A11D077C-6605-4F13-B195-8EFA53531F2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a:extLst>
            <a:ext uri="{FF2B5EF4-FFF2-40B4-BE49-F238E27FC236}">
              <a16:creationId xmlns:a16="http://schemas.microsoft.com/office/drawing/2014/main" id="{8DA5D091-B7D4-4AC2-8394-BBC00C205214}"/>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009786B8-BF86-4475-A5CB-BB1368DE4F7D}"/>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a:extLst>
            <a:ext uri="{FF2B5EF4-FFF2-40B4-BE49-F238E27FC236}">
              <a16:creationId xmlns:a16="http://schemas.microsoft.com/office/drawing/2014/main" id="{BE7B02C6-2FF4-4B1C-8C6C-571A3AA63721}"/>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EB121B3E-052A-4C67-B6E0-ED7B3AF6B752}"/>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EBEC16F4-7584-40EF-BE2F-D49306C6AAC2}"/>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984D6933-C453-44A1-8AFD-25C9C490BB64}"/>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2" name="直線コネクタ 471">
          <a:extLst>
            <a:ext uri="{FF2B5EF4-FFF2-40B4-BE49-F238E27FC236}">
              <a16:creationId xmlns:a16="http://schemas.microsoft.com/office/drawing/2014/main" id="{AEA45F6F-3CC7-43A4-BBEF-56CF21FF341C}"/>
            </a:ext>
          </a:extLst>
        </xdr:cNvPr>
        <xdr:cNvCxnSpPr/>
      </xdr:nvCxnSpPr>
      <xdr:spPr>
        <a:xfrm flipV="1">
          <a:off x="19509104" y="5869686"/>
          <a:ext cx="0" cy="111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22FEFB21-7D67-4B43-9C36-D394634B7112}"/>
            </a:ext>
          </a:extLst>
        </xdr:cNvPr>
        <xdr:cNvSpPr txBox="1"/>
      </xdr:nvSpPr>
      <xdr:spPr>
        <a:xfrm>
          <a:off x="19547840"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a:extLst>
            <a:ext uri="{FF2B5EF4-FFF2-40B4-BE49-F238E27FC236}">
              <a16:creationId xmlns:a16="http://schemas.microsoft.com/office/drawing/2014/main" id="{A3486B88-08DB-441C-8879-41933FC88FE9}"/>
            </a:ext>
          </a:extLst>
        </xdr:cNvPr>
        <xdr:cNvCxnSpPr/>
      </xdr:nvCxnSpPr>
      <xdr:spPr>
        <a:xfrm>
          <a:off x="19443700" y="69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78AE8583-BED5-4B45-9B3E-52CA3DD3CD19}"/>
            </a:ext>
          </a:extLst>
        </xdr:cNvPr>
        <xdr:cNvSpPr txBox="1"/>
      </xdr:nvSpPr>
      <xdr:spPr>
        <a:xfrm>
          <a:off x="1954784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6" name="直線コネクタ 475">
          <a:extLst>
            <a:ext uri="{FF2B5EF4-FFF2-40B4-BE49-F238E27FC236}">
              <a16:creationId xmlns:a16="http://schemas.microsoft.com/office/drawing/2014/main" id="{E7719534-B947-410F-A73B-A87FAC27EB2B}"/>
            </a:ext>
          </a:extLst>
        </xdr:cNvPr>
        <xdr:cNvCxnSpPr/>
      </xdr:nvCxnSpPr>
      <xdr:spPr>
        <a:xfrm>
          <a:off x="19443700" y="58696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5887A02B-6902-4837-B90B-59F05B6179EA}"/>
            </a:ext>
          </a:extLst>
        </xdr:cNvPr>
        <xdr:cNvSpPr txBox="1"/>
      </xdr:nvSpPr>
      <xdr:spPr>
        <a:xfrm>
          <a:off x="19547840" y="654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78" name="フローチャート: 判断 477">
          <a:extLst>
            <a:ext uri="{FF2B5EF4-FFF2-40B4-BE49-F238E27FC236}">
              <a16:creationId xmlns:a16="http://schemas.microsoft.com/office/drawing/2014/main" id="{CD1E7773-46F7-4AD3-97F8-6D37C769FD56}"/>
            </a:ext>
          </a:extLst>
        </xdr:cNvPr>
        <xdr:cNvSpPr/>
      </xdr:nvSpPr>
      <xdr:spPr>
        <a:xfrm>
          <a:off x="19458940" y="66913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79" name="フローチャート: 判断 478">
          <a:extLst>
            <a:ext uri="{FF2B5EF4-FFF2-40B4-BE49-F238E27FC236}">
              <a16:creationId xmlns:a16="http://schemas.microsoft.com/office/drawing/2014/main" id="{4F12B03D-339A-471F-9418-9D4FAA13A1FA}"/>
            </a:ext>
          </a:extLst>
        </xdr:cNvPr>
        <xdr:cNvSpPr/>
      </xdr:nvSpPr>
      <xdr:spPr>
        <a:xfrm>
          <a:off x="18735040" y="66868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80" name="フローチャート: 判断 479">
          <a:extLst>
            <a:ext uri="{FF2B5EF4-FFF2-40B4-BE49-F238E27FC236}">
              <a16:creationId xmlns:a16="http://schemas.microsoft.com/office/drawing/2014/main" id="{96190528-186D-4634-AE8C-1F50B930F061}"/>
            </a:ext>
          </a:extLst>
        </xdr:cNvPr>
        <xdr:cNvSpPr/>
      </xdr:nvSpPr>
      <xdr:spPr>
        <a:xfrm>
          <a:off x="17937480" y="66822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81" name="フローチャート: 判断 480">
          <a:extLst>
            <a:ext uri="{FF2B5EF4-FFF2-40B4-BE49-F238E27FC236}">
              <a16:creationId xmlns:a16="http://schemas.microsoft.com/office/drawing/2014/main" id="{9AC0B859-9465-469F-8EC1-6BA885C1E326}"/>
            </a:ext>
          </a:extLst>
        </xdr:cNvPr>
        <xdr:cNvSpPr/>
      </xdr:nvSpPr>
      <xdr:spPr>
        <a:xfrm>
          <a:off x="17162780" y="66753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2" name="フローチャート: 判断 481">
          <a:extLst>
            <a:ext uri="{FF2B5EF4-FFF2-40B4-BE49-F238E27FC236}">
              <a16:creationId xmlns:a16="http://schemas.microsoft.com/office/drawing/2014/main" id="{E41E6367-A5DD-4AB6-B189-FB0822D6098E}"/>
            </a:ext>
          </a:extLst>
        </xdr:cNvPr>
        <xdr:cNvSpPr/>
      </xdr:nvSpPr>
      <xdr:spPr>
        <a:xfrm>
          <a:off x="16388080" y="66570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1F99B4A7-7A19-4508-9BFB-BC0E54124864}"/>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2A18619D-AA12-4548-879F-A8F0C22EB86B}"/>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3DCB6549-6A07-47FA-80F5-FB9A6781CB07}"/>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1650C748-4F86-4726-9A87-FD4E55433E97}"/>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4F865D87-18B6-4AEB-A111-F629712DB721}"/>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107696</xdr:rowOff>
    </xdr:from>
    <xdr:to>
      <xdr:col>116</xdr:col>
      <xdr:colOff>114300</xdr:colOff>
      <xdr:row>41</xdr:row>
      <xdr:rowOff>37846</xdr:rowOff>
    </xdr:to>
    <xdr:sp macro="" textlink="">
      <xdr:nvSpPr>
        <xdr:cNvPr id="488" name="楕円 487">
          <a:extLst>
            <a:ext uri="{FF2B5EF4-FFF2-40B4-BE49-F238E27FC236}">
              <a16:creationId xmlns:a16="http://schemas.microsoft.com/office/drawing/2014/main" id="{66A5C62E-3AF5-4970-B48A-EA8FE687B112}"/>
            </a:ext>
          </a:extLst>
        </xdr:cNvPr>
        <xdr:cNvSpPr/>
      </xdr:nvSpPr>
      <xdr:spPr>
        <a:xfrm>
          <a:off x="19458940" y="68132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86123</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626166A9-82B5-4A68-A0D1-77E2336A358C}"/>
            </a:ext>
          </a:extLst>
        </xdr:cNvPr>
        <xdr:cNvSpPr txBox="1"/>
      </xdr:nvSpPr>
      <xdr:spPr>
        <a:xfrm>
          <a:off x="19547840" y="679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107696</xdr:rowOff>
    </xdr:from>
    <xdr:to>
      <xdr:col>112</xdr:col>
      <xdr:colOff>38100</xdr:colOff>
      <xdr:row>41</xdr:row>
      <xdr:rowOff>37846</xdr:rowOff>
    </xdr:to>
    <xdr:sp macro="" textlink="">
      <xdr:nvSpPr>
        <xdr:cNvPr id="490" name="楕円 489">
          <a:extLst>
            <a:ext uri="{FF2B5EF4-FFF2-40B4-BE49-F238E27FC236}">
              <a16:creationId xmlns:a16="http://schemas.microsoft.com/office/drawing/2014/main" id="{F78B2EA1-47F9-417E-84D2-77C6BDD3A35E}"/>
            </a:ext>
          </a:extLst>
        </xdr:cNvPr>
        <xdr:cNvSpPr/>
      </xdr:nvSpPr>
      <xdr:spPr>
        <a:xfrm>
          <a:off x="18735040" y="68132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158496</xdr:rowOff>
    </xdr:from>
    <xdr:to>
      <xdr:col>116</xdr:col>
      <xdr:colOff>63500</xdr:colOff>
      <xdr:row>40</xdr:row>
      <xdr:rowOff>158496</xdr:rowOff>
    </xdr:to>
    <xdr:cxnSp macro="">
      <xdr:nvCxnSpPr>
        <xdr:cNvPr id="491" name="直線コネクタ 490">
          <a:extLst>
            <a:ext uri="{FF2B5EF4-FFF2-40B4-BE49-F238E27FC236}">
              <a16:creationId xmlns:a16="http://schemas.microsoft.com/office/drawing/2014/main" id="{FF05BB03-3068-417A-B648-2E33DBF5B2EB}"/>
            </a:ext>
          </a:extLst>
        </xdr:cNvPr>
        <xdr:cNvCxnSpPr/>
      </xdr:nvCxnSpPr>
      <xdr:spPr>
        <a:xfrm>
          <a:off x="18778220" y="686409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107696</xdr:rowOff>
    </xdr:from>
    <xdr:to>
      <xdr:col>107</xdr:col>
      <xdr:colOff>101600</xdr:colOff>
      <xdr:row>41</xdr:row>
      <xdr:rowOff>37846</xdr:rowOff>
    </xdr:to>
    <xdr:sp macro="" textlink="">
      <xdr:nvSpPr>
        <xdr:cNvPr id="492" name="楕円 491">
          <a:extLst>
            <a:ext uri="{FF2B5EF4-FFF2-40B4-BE49-F238E27FC236}">
              <a16:creationId xmlns:a16="http://schemas.microsoft.com/office/drawing/2014/main" id="{01F96DB2-BE44-4058-BAAC-7AFB1EE609EE}"/>
            </a:ext>
          </a:extLst>
        </xdr:cNvPr>
        <xdr:cNvSpPr/>
      </xdr:nvSpPr>
      <xdr:spPr>
        <a:xfrm>
          <a:off x="17937480" y="68132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158496</xdr:rowOff>
    </xdr:from>
    <xdr:to>
      <xdr:col>111</xdr:col>
      <xdr:colOff>177800</xdr:colOff>
      <xdr:row>40</xdr:row>
      <xdr:rowOff>158496</xdr:rowOff>
    </xdr:to>
    <xdr:cxnSp macro="">
      <xdr:nvCxnSpPr>
        <xdr:cNvPr id="493" name="直線コネクタ 492">
          <a:extLst>
            <a:ext uri="{FF2B5EF4-FFF2-40B4-BE49-F238E27FC236}">
              <a16:creationId xmlns:a16="http://schemas.microsoft.com/office/drawing/2014/main" id="{B266234C-7042-4646-89E8-EB69DE408E25}"/>
            </a:ext>
          </a:extLst>
        </xdr:cNvPr>
        <xdr:cNvCxnSpPr/>
      </xdr:nvCxnSpPr>
      <xdr:spPr>
        <a:xfrm>
          <a:off x="17988280" y="686409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109982</xdr:rowOff>
    </xdr:from>
    <xdr:to>
      <xdr:col>102</xdr:col>
      <xdr:colOff>165100</xdr:colOff>
      <xdr:row>41</xdr:row>
      <xdr:rowOff>40132</xdr:rowOff>
    </xdr:to>
    <xdr:sp macro="" textlink="">
      <xdr:nvSpPr>
        <xdr:cNvPr id="494" name="楕円 493">
          <a:extLst>
            <a:ext uri="{FF2B5EF4-FFF2-40B4-BE49-F238E27FC236}">
              <a16:creationId xmlns:a16="http://schemas.microsoft.com/office/drawing/2014/main" id="{D2910F84-F6CD-443A-9D75-D3EB7863B2E0}"/>
            </a:ext>
          </a:extLst>
        </xdr:cNvPr>
        <xdr:cNvSpPr/>
      </xdr:nvSpPr>
      <xdr:spPr>
        <a:xfrm>
          <a:off x="17162780" y="68155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158496</xdr:rowOff>
    </xdr:from>
    <xdr:to>
      <xdr:col>107</xdr:col>
      <xdr:colOff>50800</xdr:colOff>
      <xdr:row>40</xdr:row>
      <xdr:rowOff>160782</xdr:rowOff>
    </xdr:to>
    <xdr:cxnSp macro="">
      <xdr:nvCxnSpPr>
        <xdr:cNvPr id="495" name="直線コネクタ 494">
          <a:extLst>
            <a:ext uri="{FF2B5EF4-FFF2-40B4-BE49-F238E27FC236}">
              <a16:creationId xmlns:a16="http://schemas.microsoft.com/office/drawing/2014/main" id="{71D77353-D5C9-4EE9-83EC-A2FB82806756}"/>
            </a:ext>
          </a:extLst>
        </xdr:cNvPr>
        <xdr:cNvCxnSpPr/>
      </xdr:nvCxnSpPr>
      <xdr:spPr>
        <a:xfrm flipV="1">
          <a:off x="17213580" y="6864096"/>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109982</xdr:rowOff>
    </xdr:from>
    <xdr:to>
      <xdr:col>98</xdr:col>
      <xdr:colOff>38100</xdr:colOff>
      <xdr:row>41</xdr:row>
      <xdr:rowOff>40132</xdr:rowOff>
    </xdr:to>
    <xdr:sp macro="" textlink="">
      <xdr:nvSpPr>
        <xdr:cNvPr id="496" name="楕円 495">
          <a:extLst>
            <a:ext uri="{FF2B5EF4-FFF2-40B4-BE49-F238E27FC236}">
              <a16:creationId xmlns:a16="http://schemas.microsoft.com/office/drawing/2014/main" id="{6E285474-7575-4C49-8A0B-81FAD6E95681}"/>
            </a:ext>
          </a:extLst>
        </xdr:cNvPr>
        <xdr:cNvSpPr/>
      </xdr:nvSpPr>
      <xdr:spPr>
        <a:xfrm>
          <a:off x="16388080" y="68155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160782</xdr:rowOff>
    </xdr:from>
    <xdr:to>
      <xdr:col>102</xdr:col>
      <xdr:colOff>114300</xdr:colOff>
      <xdr:row>40</xdr:row>
      <xdr:rowOff>160782</xdr:rowOff>
    </xdr:to>
    <xdr:cxnSp macro="">
      <xdr:nvCxnSpPr>
        <xdr:cNvPr id="497" name="直線コネクタ 496">
          <a:extLst>
            <a:ext uri="{FF2B5EF4-FFF2-40B4-BE49-F238E27FC236}">
              <a16:creationId xmlns:a16="http://schemas.microsoft.com/office/drawing/2014/main" id="{50C36290-A415-443C-8D9D-7E4CB3C673B8}"/>
            </a:ext>
          </a:extLst>
        </xdr:cNvPr>
        <xdr:cNvCxnSpPr/>
      </xdr:nvCxnSpPr>
      <xdr:spPr>
        <a:xfrm>
          <a:off x="16431260" y="686638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95521</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59BB39A9-43C5-4229-AA38-C36003A3615C}"/>
            </a:ext>
          </a:extLst>
        </xdr:cNvPr>
        <xdr:cNvSpPr txBox="1"/>
      </xdr:nvSpPr>
      <xdr:spPr>
        <a:xfrm>
          <a:off x="18561127" y="64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B4BFEDD8-7B52-412F-BC77-3A71F36CAD12}"/>
            </a:ext>
          </a:extLst>
        </xdr:cNvPr>
        <xdr:cNvSpPr txBox="1"/>
      </xdr:nvSpPr>
      <xdr:spPr>
        <a:xfrm>
          <a:off x="17776267" y="646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FC85BA7F-3770-4A3F-B374-1868D5F693C2}"/>
            </a:ext>
          </a:extLst>
        </xdr:cNvPr>
        <xdr:cNvSpPr txBox="1"/>
      </xdr:nvSpPr>
      <xdr:spPr>
        <a:xfrm>
          <a:off x="17001567" y="645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26A206B3-8429-426E-A01F-15FD3FEC827E}"/>
            </a:ext>
          </a:extLst>
        </xdr:cNvPr>
        <xdr:cNvSpPr txBox="1"/>
      </xdr:nvSpPr>
      <xdr:spPr>
        <a:xfrm>
          <a:off x="16226867" y="643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28973</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06123051-41DA-47A9-BFE1-70FF8CBABE78}"/>
            </a:ext>
          </a:extLst>
        </xdr:cNvPr>
        <xdr:cNvSpPr txBox="1"/>
      </xdr:nvSpPr>
      <xdr:spPr>
        <a:xfrm>
          <a:off x="18561127" y="69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28973</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D6443F12-9CD3-44D0-8DEF-3E6DB7E83718}"/>
            </a:ext>
          </a:extLst>
        </xdr:cNvPr>
        <xdr:cNvSpPr txBox="1"/>
      </xdr:nvSpPr>
      <xdr:spPr>
        <a:xfrm>
          <a:off x="17776267" y="69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31259</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38133D4E-341D-4665-8FE9-F1B0FE96E608}"/>
            </a:ext>
          </a:extLst>
        </xdr:cNvPr>
        <xdr:cNvSpPr txBox="1"/>
      </xdr:nvSpPr>
      <xdr:spPr>
        <a:xfrm>
          <a:off x="17001567" y="690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31259</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C961D280-B65F-49B5-AB11-EC921109F1DA}"/>
            </a:ext>
          </a:extLst>
        </xdr:cNvPr>
        <xdr:cNvSpPr txBox="1"/>
      </xdr:nvSpPr>
      <xdr:spPr>
        <a:xfrm>
          <a:off x="16226867" y="690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3F39A455-8D8A-409D-BEB1-7408346652AB}"/>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05B651C8-FC88-43E7-895B-ADBA1CDCCE8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34954B4C-33AE-4AD1-91B8-953E4F5CE91C}"/>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AE12E433-3131-43AB-9293-337838C0D994}"/>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52F34185-12A6-4C7C-B5D4-4935DDF4B296}"/>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A937FA58-4F52-41B1-A7B8-AA1288EDBB58}"/>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F0A3A366-DCCD-49BC-A125-AAEC88B5FF16}"/>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1FE70351-E61C-4623-90B8-77787627CC4D}"/>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57A765BF-32BC-42A5-ABB0-58A8F9AA6AF5}"/>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CCC9ADF3-4D83-45C8-8396-1645DB7C6AC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9825910E-F478-477B-89E9-9176AA5FF46F}"/>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a:extLst>
            <a:ext uri="{FF2B5EF4-FFF2-40B4-BE49-F238E27FC236}">
              <a16:creationId xmlns:a16="http://schemas.microsoft.com/office/drawing/2014/main" id="{F146C7AD-840E-44F7-B8DC-6EEBE20770E9}"/>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8" name="テキスト ボックス 517">
          <a:extLst>
            <a:ext uri="{FF2B5EF4-FFF2-40B4-BE49-F238E27FC236}">
              <a16:creationId xmlns:a16="http://schemas.microsoft.com/office/drawing/2014/main" id="{010E7A63-AB5A-4B7D-8F27-F145EDA46328}"/>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a:extLst>
            <a:ext uri="{FF2B5EF4-FFF2-40B4-BE49-F238E27FC236}">
              <a16:creationId xmlns:a16="http://schemas.microsoft.com/office/drawing/2014/main" id="{3A0755E4-A549-4B67-930B-1C46EEF93224}"/>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a:extLst>
            <a:ext uri="{FF2B5EF4-FFF2-40B4-BE49-F238E27FC236}">
              <a16:creationId xmlns:a16="http://schemas.microsoft.com/office/drawing/2014/main" id="{CE4A9990-B5CA-498A-84D3-40D778532B26}"/>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a:extLst>
            <a:ext uri="{FF2B5EF4-FFF2-40B4-BE49-F238E27FC236}">
              <a16:creationId xmlns:a16="http://schemas.microsoft.com/office/drawing/2014/main" id="{5295F3FF-E2EA-44CD-8B8A-54275EFAAF1D}"/>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a:extLst>
            <a:ext uri="{FF2B5EF4-FFF2-40B4-BE49-F238E27FC236}">
              <a16:creationId xmlns:a16="http://schemas.microsoft.com/office/drawing/2014/main" id="{2F078DEB-3D57-4D4B-ABDB-D0BF337414B1}"/>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a:extLst>
            <a:ext uri="{FF2B5EF4-FFF2-40B4-BE49-F238E27FC236}">
              <a16:creationId xmlns:a16="http://schemas.microsoft.com/office/drawing/2014/main" id="{E42D34DD-9E02-4781-99B0-2E0522A3EC7C}"/>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a:extLst>
            <a:ext uri="{FF2B5EF4-FFF2-40B4-BE49-F238E27FC236}">
              <a16:creationId xmlns:a16="http://schemas.microsoft.com/office/drawing/2014/main" id="{7C704EDF-F330-49CB-B986-83B9C388C41A}"/>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9524EA4C-A57B-4A48-A914-B0183714734E}"/>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CF5C8E1E-9562-49C7-87B5-580EA88DD823}"/>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B01A4969-5727-4F99-A6F3-B4CEE62293BD}"/>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28" name="直線コネクタ 527">
          <a:extLst>
            <a:ext uri="{FF2B5EF4-FFF2-40B4-BE49-F238E27FC236}">
              <a16:creationId xmlns:a16="http://schemas.microsoft.com/office/drawing/2014/main" id="{11C12F02-AE4E-49D8-938E-DD59E32A925B}"/>
            </a:ext>
          </a:extLst>
        </xdr:cNvPr>
        <xdr:cNvCxnSpPr/>
      </xdr:nvCxnSpPr>
      <xdr:spPr>
        <a:xfrm flipV="1">
          <a:off x="14375764" y="9323070"/>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3D2D888C-7421-473F-8428-5DA9173243CC}"/>
            </a:ext>
          </a:extLst>
        </xdr:cNvPr>
        <xdr:cNvSpPr txBox="1"/>
      </xdr:nvSpPr>
      <xdr:spPr>
        <a:xfrm>
          <a:off x="144145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a:extLst>
            <a:ext uri="{FF2B5EF4-FFF2-40B4-BE49-F238E27FC236}">
              <a16:creationId xmlns:a16="http://schemas.microsoft.com/office/drawing/2014/main" id="{0C95399E-9676-4785-AB3E-F678305E7A0D}"/>
            </a:ext>
          </a:extLst>
        </xdr:cNvPr>
        <xdr:cNvCxnSpPr/>
      </xdr:nvCxnSpPr>
      <xdr:spPr>
        <a:xfrm>
          <a:off x="14287500" y="10530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00036171-1F3E-4819-96A7-15A4B85C78B9}"/>
            </a:ext>
          </a:extLst>
        </xdr:cNvPr>
        <xdr:cNvSpPr txBox="1"/>
      </xdr:nvSpPr>
      <xdr:spPr>
        <a:xfrm>
          <a:off x="1441450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a:extLst>
            <a:ext uri="{FF2B5EF4-FFF2-40B4-BE49-F238E27FC236}">
              <a16:creationId xmlns:a16="http://schemas.microsoft.com/office/drawing/2014/main" id="{6271EAE4-77B5-49B5-881C-C7F87CC3D912}"/>
            </a:ext>
          </a:extLst>
        </xdr:cNvPr>
        <xdr:cNvCxnSpPr/>
      </xdr:nvCxnSpPr>
      <xdr:spPr>
        <a:xfrm>
          <a:off x="14287500" y="932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21353</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9366BFC2-0C2B-4AF8-ACB7-8A6D37CC9F61}"/>
            </a:ext>
          </a:extLst>
        </xdr:cNvPr>
        <xdr:cNvSpPr txBox="1"/>
      </xdr:nvSpPr>
      <xdr:spPr>
        <a:xfrm>
          <a:off x="14414500" y="9912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34" name="フローチャート: 判断 533">
          <a:extLst>
            <a:ext uri="{FF2B5EF4-FFF2-40B4-BE49-F238E27FC236}">
              <a16:creationId xmlns:a16="http://schemas.microsoft.com/office/drawing/2014/main" id="{370C0A0D-7516-462E-9343-93C1C547B420}"/>
            </a:ext>
          </a:extLst>
        </xdr:cNvPr>
        <xdr:cNvSpPr/>
      </xdr:nvSpPr>
      <xdr:spPr>
        <a:xfrm>
          <a:off x="14325600" y="993368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35" name="フローチャート: 判断 534">
          <a:extLst>
            <a:ext uri="{FF2B5EF4-FFF2-40B4-BE49-F238E27FC236}">
              <a16:creationId xmlns:a16="http://schemas.microsoft.com/office/drawing/2014/main" id="{E14E3174-BF9C-487D-8D3F-41D6EC5F04D8}"/>
            </a:ext>
          </a:extLst>
        </xdr:cNvPr>
        <xdr:cNvSpPr/>
      </xdr:nvSpPr>
      <xdr:spPr>
        <a:xfrm>
          <a:off x="13578840" y="991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36" name="フローチャート: 判断 535">
          <a:extLst>
            <a:ext uri="{FF2B5EF4-FFF2-40B4-BE49-F238E27FC236}">
              <a16:creationId xmlns:a16="http://schemas.microsoft.com/office/drawing/2014/main" id="{7C8F8E0D-EEF6-47CE-87B0-4E46A7DDD8B1}"/>
            </a:ext>
          </a:extLst>
        </xdr:cNvPr>
        <xdr:cNvSpPr/>
      </xdr:nvSpPr>
      <xdr:spPr>
        <a:xfrm>
          <a:off x="12804140" y="98826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37" name="フローチャート: 判断 536">
          <a:extLst>
            <a:ext uri="{FF2B5EF4-FFF2-40B4-BE49-F238E27FC236}">
              <a16:creationId xmlns:a16="http://schemas.microsoft.com/office/drawing/2014/main" id="{708B0E76-0DB5-4E7E-B415-1543C78B47CD}"/>
            </a:ext>
          </a:extLst>
        </xdr:cNvPr>
        <xdr:cNvSpPr/>
      </xdr:nvSpPr>
      <xdr:spPr>
        <a:xfrm>
          <a:off x="12029440" y="98643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38" name="フローチャート: 判断 537">
          <a:extLst>
            <a:ext uri="{FF2B5EF4-FFF2-40B4-BE49-F238E27FC236}">
              <a16:creationId xmlns:a16="http://schemas.microsoft.com/office/drawing/2014/main" id="{5F4835DF-F469-4EE4-B3FF-DDCD38F64EA6}"/>
            </a:ext>
          </a:extLst>
        </xdr:cNvPr>
        <xdr:cNvSpPr/>
      </xdr:nvSpPr>
      <xdr:spPr>
        <a:xfrm>
          <a:off x="11231880" y="9846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D8560E1-27D9-4516-A2EB-7D674006F543}"/>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486F2803-0F44-4021-96C4-BEA2C8A964DB}"/>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FADAD9E5-EE82-44CD-876D-09EAF438235A}"/>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BAB3BA1-E1F7-4EC2-ABBB-0E04099CE374}"/>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7030A874-9073-4016-B836-6349275D6EE6}"/>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544" name="楕円 543">
          <a:extLst>
            <a:ext uri="{FF2B5EF4-FFF2-40B4-BE49-F238E27FC236}">
              <a16:creationId xmlns:a16="http://schemas.microsoft.com/office/drawing/2014/main" id="{C79CF48B-49AB-454A-8FD9-5205C22F5E1E}"/>
            </a:ext>
          </a:extLst>
        </xdr:cNvPr>
        <xdr:cNvSpPr/>
      </xdr:nvSpPr>
      <xdr:spPr>
        <a:xfrm>
          <a:off x="14325600" y="98666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166387</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E8DA5AFA-481E-45B3-A46D-F45782B5979A}"/>
            </a:ext>
          </a:extLst>
        </xdr:cNvPr>
        <xdr:cNvSpPr txBox="1"/>
      </xdr:nvSpPr>
      <xdr:spPr>
        <a:xfrm>
          <a:off x="14414500"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125222</xdr:rowOff>
    </xdr:from>
    <xdr:to>
      <xdr:col>81</xdr:col>
      <xdr:colOff>101600</xdr:colOff>
      <xdr:row>59</xdr:row>
      <xdr:rowOff>55372</xdr:rowOff>
    </xdr:to>
    <xdr:sp macro="" textlink="">
      <xdr:nvSpPr>
        <xdr:cNvPr id="546" name="楕円 545">
          <a:extLst>
            <a:ext uri="{FF2B5EF4-FFF2-40B4-BE49-F238E27FC236}">
              <a16:creationId xmlns:a16="http://schemas.microsoft.com/office/drawing/2014/main" id="{04AECE95-035E-4A58-8AC8-8867C9BFB65D}"/>
            </a:ext>
          </a:extLst>
        </xdr:cNvPr>
        <xdr:cNvSpPr/>
      </xdr:nvSpPr>
      <xdr:spPr>
        <a:xfrm>
          <a:off x="13578840" y="98483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4572</xdr:rowOff>
    </xdr:from>
    <xdr:to>
      <xdr:col>85</xdr:col>
      <xdr:colOff>127000</xdr:colOff>
      <xdr:row>59</xdr:row>
      <xdr:rowOff>22860</xdr:rowOff>
    </xdr:to>
    <xdr:cxnSp macro="">
      <xdr:nvCxnSpPr>
        <xdr:cNvPr id="547" name="直線コネクタ 546">
          <a:extLst>
            <a:ext uri="{FF2B5EF4-FFF2-40B4-BE49-F238E27FC236}">
              <a16:creationId xmlns:a16="http://schemas.microsoft.com/office/drawing/2014/main" id="{1AF77BB8-F5C2-4393-B019-3E863CD30D6F}"/>
            </a:ext>
          </a:extLst>
        </xdr:cNvPr>
        <xdr:cNvCxnSpPr/>
      </xdr:nvCxnSpPr>
      <xdr:spPr>
        <a:xfrm>
          <a:off x="13629640" y="9895332"/>
          <a:ext cx="74676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74930</xdr:rowOff>
    </xdr:from>
    <xdr:to>
      <xdr:col>76</xdr:col>
      <xdr:colOff>165100</xdr:colOff>
      <xdr:row>59</xdr:row>
      <xdr:rowOff>5080</xdr:rowOff>
    </xdr:to>
    <xdr:sp macro="" textlink="">
      <xdr:nvSpPr>
        <xdr:cNvPr id="548" name="楕円 547">
          <a:extLst>
            <a:ext uri="{FF2B5EF4-FFF2-40B4-BE49-F238E27FC236}">
              <a16:creationId xmlns:a16="http://schemas.microsoft.com/office/drawing/2014/main" id="{76133104-2557-42EE-9C6A-6C262115037F}"/>
            </a:ext>
          </a:extLst>
        </xdr:cNvPr>
        <xdr:cNvSpPr/>
      </xdr:nvSpPr>
      <xdr:spPr>
        <a:xfrm>
          <a:off x="12804140" y="9798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125730</xdr:rowOff>
    </xdr:from>
    <xdr:to>
      <xdr:col>81</xdr:col>
      <xdr:colOff>50800</xdr:colOff>
      <xdr:row>59</xdr:row>
      <xdr:rowOff>4572</xdr:rowOff>
    </xdr:to>
    <xdr:cxnSp macro="">
      <xdr:nvCxnSpPr>
        <xdr:cNvPr id="549" name="直線コネクタ 548">
          <a:extLst>
            <a:ext uri="{FF2B5EF4-FFF2-40B4-BE49-F238E27FC236}">
              <a16:creationId xmlns:a16="http://schemas.microsoft.com/office/drawing/2014/main" id="{D4C0778A-1A6B-4A1B-80B6-5E2218B5A911}"/>
            </a:ext>
          </a:extLst>
        </xdr:cNvPr>
        <xdr:cNvCxnSpPr/>
      </xdr:nvCxnSpPr>
      <xdr:spPr>
        <a:xfrm>
          <a:off x="12854940" y="9848850"/>
          <a:ext cx="7747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36068</xdr:rowOff>
    </xdr:from>
    <xdr:to>
      <xdr:col>72</xdr:col>
      <xdr:colOff>38100</xdr:colOff>
      <xdr:row>58</xdr:row>
      <xdr:rowOff>137668</xdr:rowOff>
    </xdr:to>
    <xdr:sp macro="" textlink="">
      <xdr:nvSpPr>
        <xdr:cNvPr id="550" name="楕円 549">
          <a:extLst>
            <a:ext uri="{FF2B5EF4-FFF2-40B4-BE49-F238E27FC236}">
              <a16:creationId xmlns:a16="http://schemas.microsoft.com/office/drawing/2014/main" id="{46ACED64-6052-4915-B58C-E5D6AECF6C25}"/>
            </a:ext>
          </a:extLst>
        </xdr:cNvPr>
        <xdr:cNvSpPr/>
      </xdr:nvSpPr>
      <xdr:spPr>
        <a:xfrm>
          <a:off x="12029440" y="97591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86868</xdr:rowOff>
    </xdr:from>
    <xdr:to>
      <xdr:col>76</xdr:col>
      <xdr:colOff>114300</xdr:colOff>
      <xdr:row>58</xdr:row>
      <xdr:rowOff>125730</xdr:rowOff>
    </xdr:to>
    <xdr:cxnSp macro="">
      <xdr:nvCxnSpPr>
        <xdr:cNvPr id="551" name="直線コネクタ 550">
          <a:extLst>
            <a:ext uri="{FF2B5EF4-FFF2-40B4-BE49-F238E27FC236}">
              <a16:creationId xmlns:a16="http://schemas.microsoft.com/office/drawing/2014/main" id="{1630FD2A-5BA6-461C-9390-21AFC5A68FB6}"/>
            </a:ext>
          </a:extLst>
        </xdr:cNvPr>
        <xdr:cNvCxnSpPr/>
      </xdr:nvCxnSpPr>
      <xdr:spPr>
        <a:xfrm>
          <a:off x="12072620" y="9809988"/>
          <a:ext cx="78232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168656</xdr:rowOff>
    </xdr:from>
    <xdr:to>
      <xdr:col>67</xdr:col>
      <xdr:colOff>101600</xdr:colOff>
      <xdr:row>58</xdr:row>
      <xdr:rowOff>98806</xdr:rowOff>
    </xdr:to>
    <xdr:sp macro="" textlink="">
      <xdr:nvSpPr>
        <xdr:cNvPr id="552" name="楕円 551">
          <a:extLst>
            <a:ext uri="{FF2B5EF4-FFF2-40B4-BE49-F238E27FC236}">
              <a16:creationId xmlns:a16="http://schemas.microsoft.com/office/drawing/2014/main" id="{F32B44D1-EC5D-48E6-B4F5-13A9890041CD}"/>
            </a:ext>
          </a:extLst>
        </xdr:cNvPr>
        <xdr:cNvSpPr/>
      </xdr:nvSpPr>
      <xdr:spPr>
        <a:xfrm>
          <a:off x="11231880" y="97241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48006</xdr:rowOff>
    </xdr:from>
    <xdr:to>
      <xdr:col>71</xdr:col>
      <xdr:colOff>177800</xdr:colOff>
      <xdr:row>58</xdr:row>
      <xdr:rowOff>86868</xdr:rowOff>
    </xdr:to>
    <xdr:cxnSp macro="">
      <xdr:nvCxnSpPr>
        <xdr:cNvPr id="553" name="直線コネクタ 552">
          <a:extLst>
            <a:ext uri="{FF2B5EF4-FFF2-40B4-BE49-F238E27FC236}">
              <a16:creationId xmlns:a16="http://schemas.microsoft.com/office/drawing/2014/main" id="{1D74253F-FDFB-4908-A7C2-A65F5FDBD5DA}"/>
            </a:ext>
          </a:extLst>
        </xdr:cNvPr>
        <xdr:cNvCxnSpPr/>
      </xdr:nvCxnSpPr>
      <xdr:spPr>
        <a:xfrm>
          <a:off x="11282680" y="9771126"/>
          <a:ext cx="78994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115079</xdr:rowOff>
    </xdr:from>
    <xdr:ext cx="405111" cy="259045"/>
    <xdr:sp macro="" textlink="">
      <xdr:nvSpPr>
        <xdr:cNvPr id="554" name="n_1aveValue【学校施設】&#10;有形固定資産減価償却率">
          <a:extLst>
            <a:ext uri="{FF2B5EF4-FFF2-40B4-BE49-F238E27FC236}">
              <a16:creationId xmlns:a16="http://schemas.microsoft.com/office/drawing/2014/main" id="{807A41DA-CCDC-4053-A10E-D601D1EFEF34}"/>
            </a:ext>
          </a:extLst>
        </xdr:cNvPr>
        <xdr:cNvSpPr txBox="1"/>
      </xdr:nvSpPr>
      <xdr:spPr>
        <a:xfrm>
          <a:off x="13437244" y="10005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80789</xdr:rowOff>
    </xdr:from>
    <xdr:ext cx="405111" cy="259045"/>
    <xdr:sp macro="" textlink="">
      <xdr:nvSpPr>
        <xdr:cNvPr id="555" name="n_2aveValue【学校施設】&#10;有形固定資産減価償却率">
          <a:extLst>
            <a:ext uri="{FF2B5EF4-FFF2-40B4-BE49-F238E27FC236}">
              <a16:creationId xmlns:a16="http://schemas.microsoft.com/office/drawing/2014/main" id="{B430EB13-731E-409E-B3B0-7CF61EE0BAD3}"/>
            </a:ext>
          </a:extLst>
        </xdr:cNvPr>
        <xdr:cNvSpPr txBox="1"/>
      </xdr:nvSpPr>
      <xdr:spPr>
        <a:xfrm>
          <a:off x="12675244" y="9971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62501</xdr:rowOff>
    </xdr:from>
    <xdr:ext cx="405111" cy="259045"/>
    <xdr:sp macro="" textlink="">
      <xdr:nvSpPr>
        <xdr:cNvPr id="556" name="n_3aveValue【学校施設】&#10;有形固定資産減価償却率">
          <a:extLst>
            <a:ext uri="{FF2B5EF4-FFF2-40B4-BE49-F238E27FC236}">
              <a16:creationId xmlns:a16="http://schemas.microsoft.com/office/drawing/2014/main" id="{AFD49655-C57A-4171-A139-3B7551833F3E}"/>
            </a:ext>
          </a:extLst>
        </xdr:cNvPr>
        <xdr:cNvSpPr txBox="1"/>
      </xdr:nvSpPr>
      <xdr:spPr>
        <a:xfrm>
          <a:off x="11900544" y="9953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44213</xdr:rowOff>
    </xdr:from>
    <xdr:ext cx="405111" cy="259045"/>
    <xdr:sp macro="" textlink="">
      <xdr:nvSpPr>
        <xdr:cNvPr id="557" name="n_4aveValue【学校施設】&#10;有形固定資産減価償却率">
          <a:extLst>
            <a:ext uri="{FF2B5EF4-FFF2-40B4-BE49-F238E27FC236}">
              <a16:creationId xmlns:a16="http://schemas.microsoft.com/office/drawing/2014/main" id="{D15CA6C8-22E3-4650-85C4-012708C16FE0}"/>
            </a:ext>
          </a:extLst>
        </xdr:cNvPr>
        <xdr:cNvSpPr txBox="1"/>
      </xdr:nvSpPr>
      <xdr:spPr>
        <a:xfrm>
          <a:off x="11102984" y="9934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71899</xdr:rowOff>
    </xdr:from>
    <xdr:ext cx="405111" cy="259045"/>
    <xdr:sp macro="" textlink="">
      <xdr:nvSpPr>
        <xdr:cNvPr id="558" name="n_1mainValue【学校施設】&#10;有形固定資産減価償却率">
          <a:extLst>
            <a:ext uri="{FF2B5EF4-FFF2-40B4-BE49-F238E27FC236}">
              <a16:creationId xmlns:a16="http://schemas.microsoft.com/office/drawing/2014/main" id="{9C6F3D46-6055-4AEE-93B4-124BE764D41D}"/>
            </a:ext>
          </a:extLst>
        </xdr:cNvPr>
        <xdr:cNvSpPr txBox="1"/>
      </xdr:nvSpPr>
      <xdr:spPr>
        <a:xfrm>
          <a:off x="13437244" y="962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21607</xdr:rowOff>
    </xdr:from>
    <xdr:ext cx="405111" cy="259045"/>
    <xdr:sp macro="" textlink="">
      <xdr:nvSpPr>
        <xdr:cNvPr id="559" name="n_2mainValue【学校施設】&#10;有形固定資産減価償却率">
          <a:extLst>
            <a:ext uri="{FF2B5EF4-FFF2-40B4-BE49-F238E27FC236}">
              <a16:creationId xmlns:a16="http://schemas.microsoft.com/office/drawing/2014/main" id="{161C1E50-59C7-403C-8955-F9F8A73CFF3B}"/>
            </a:ext>
          </a:extLst>
        </xdr:cNvPr>
        <xdr:cNvSpPr txBox="1"/>
      </xdr:nvSpPr>
      <xdr:spPr>
        <a:xfrm>
          <a:off x="126752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154195</xdr:rowOff>
    </xdr:from>
    <xdr:ext cx="405111" cy="259045"/>
    <xdr:sp macro="" textlink="">
      <xdr:nvSpPr>
        <xdr:cNvPr id="560" name="n_3mainValue【学校施設】&#10;有形固定資産減価償却率">
          <a:extLst>
            <a:ext uri="{FF2B5EF4-FFF2-40B4-BE49-F238E27FC236}">
              <a16:creationId xmlns:a16="http://schemas.microsoft.com/office/drawing/2014/main" id="{CCE30FBE-FD4A-402B-85FE-1B813149F6FB}"/>
            </a:ext>
          </a:extLst>
        </xdr:cNvPr>
        <xdr:cNvSpPr txBox="1"/>
      </xdr:nvSpPr>
      <xdr:spPr>
        <a:xfrm>
          <a:off x="11900544" y="954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115333</xdr:rowOff>
    </xdr:from>
    <xdr:ext cx="405111" cy="259045"/>
    <xdr:sp macro="" textlink="">
      <xdr:nvSpPr>
        <xdr:cNvPr id="561" name="n_4mainValue【学校施設】&#10;有形固定資産減価償却率">
          <a:extLst>
            <a:ext uri="{FF2B5EF4-FFF2-40B4-BE49-F238E27FC236}">
              <a16:creationId xmlns:a16="http://schemas.microsoft.com/office/drawing/2014/main" id="{5E8605DB-6C75-4F8F-917C-89CE36ADEE44}"/>
            </a:ext>
          </a:extLst>
        </xdr:cNvPr>
        <xdr:cNvSpPr txBox="1"/>
      </xdr:nvSpPr>
      <xdr:spPr>
        <a:xfrm>
          <a:off x="11102984" y="950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FC839B71-B782-41A2-B5CA-1EFEC0669E5D}"/>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C78077CE-4FCA-470A-BE73-084184582B93}"/>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C2F2F13A-6F9E-4C02-821B-D86715F772C2}"/>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AB6325CE-1E9C-41A6-8621-F15937049C5B}"/>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DD3E5E8C-BAA1-42E9-BB74-8D34CBD6E7F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D1BFEAD7-27E7-4ADA-AD52-1392D36D4411}"/>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CAC50BFD-9E65-4057-8DE6-3485CA0D65F4}"/>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EE242612-A8C4-4AD6-9E7F-FDD224621C1C}"/>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279C6404-CB3A-4D21-A81D-7E6D6CFB3C8B}"/>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4BB652CA-7C3A-4650-9A09-26D58F1C5246}"/>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8DA4F522-4A9F-4708-A0E4-AAC4835FEBC9}"/>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a16="http://schemas.microsoft.com/office/drawing/2014/main" id="{803529EE-01A9-4EC6-BB8F-799F39244009}"/>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E8165ED8-565A-4372-8924-607A6D413E82}"/>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a:extLst>
            <a:ext uri="{FF2B5EF4-FFF2-40B4-BE49-F238E27FC236}">
              <a16:creationId xmlns:a16="http://schemas.microsoft.com/office/drawing/2014/main" id="{7D216736-AFCA-4E2A-AB27-8B49D43CD566}"/>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5C81AFEA-AD05-486A-9DAA-101BFC29913C}"/>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a:extLst>
            <a:ext uri="{FF2B5EF4-FFF2-40B4-BE49-F238E27FC236}">
              <a16:creationId xmlns:a16="http://schemas.microsoft.com/office/drawing/2014/main" id="{B42D48F5-9F92-48FB-A8E5-9940D4FD8090}"/>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EC0ECA6E-B2F7-4AAD-AA1E-83D2EE07FECF}"/>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a:extLst>
            <a:ext uri="{FF2B5EF4-FFF2-40B4-BE49-F238E27FC236}">
              <a16:creationId xmlns:a16="http://schemas.microsoft.com/office/drawing/2014/main" id="{EDDBCA07-6767-4290-BA0B-917AFCABBCD2}"/>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38B5266E-C525-4CC2-BBAB-E2199524B645}"/>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013AEED4-43E4-4B52-8810-5D93D25B6BDD}"/>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0EA9CA15-C309-4391-892D-056966244E5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3" name="直線コネクタ 582">
          <a:extLst>
            <a:ext uri="{FF2B5EF4-FFF2-40B4-BE49-F238E27FC236}">
              <a16:creationId xmlns:a16="http://schemas.microsoft.com/office/drawing/2014/main" id="{9E090DC2-EB64-4DED-9F06-F3E44DE41404}"/>
            </a:ext>
          </a:extLst>
        </xdr:cNvPr>
        <xdr:cNvCxnSpPr/>
      </xdr:nvCxnSpPr>
      <xdr:spPr>
        <a:xfrm flipV="1">
          <a:off x="19509104" y="9429903"/>
          <a:ext cx="0" cy="1232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84" name="【学校施設】&#10;一人当たり面積最小値テキスト">
          <a:extLst>
            <a:ext uri="{FF2B5EF4-FFF2-40B4-BE49-F238E27FC236}">
              <a16:creationId xmlns:a16="http://schemas.microsoft.com/office/drawing/2014/main" id="{4A089233-68BE-43E5-907F-F9C5CEF8DDD8}"/>
            </a:ext>
          </a:extLst>
        </xdr:cNvPr>
        <xdr:cNvSpPr txBox="1"/>
      </xdr:nvSpPr>
      <xdr:spPr>
        <a:xfrm>
          <a:off x="19547840" y="1066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5" name="直線コネクタ 584">
          <a:extLst>
            <a:ext uri="{FF2B5EF4-FFF2-40B4-BE49-F238E27FC236}">
              <a16:creationId xmlns:a16="http://schemas.microsoft.com/office/drawing/2014/main" id="{B9B1699E-21C2-437E-AC40-6535F9A52765}"/>
            </a:ext>
          </a:extLst>
        </xdr:cNvPr>
        <xdr:cNvCxnSpPr/>
      </xdr:nvCxnSpPr>
      <xdr:spPr>
        <a:xfrm>
          <a:off x="19443700" y="10661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86" name="【学校施設】&#10;一人当たり面積最大値テキスト">
          <a:extLst>
            <a:ext uri="{FF2B5EF4-FFF2-40B4-BE49-F238E27FC236}">
              <a16:creationId xmlns:a16="http://schemas.microsoft.com/office/drawing/2014/main" id="{A5ECA511-AD45-41C6-8202-E35E354B5709}"/>
            </a:ext>
          </a:extLst>
        </xdr:cNvPr>
        <xdr:cNvSpPr txBox="1"/>
      </xdr:nvSpPr>
      <xdr:spPr>
        <a:xfrm>
          <a:off x="19547840" y="921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7" name="直線コネクタ 586">
          <a:extLst>
            <a:ext uri="{FF2B5EF4-FFF2-40B4-BE49-F238E27FC236}">
              <a16:creationId xmlns:a16="http://schemas.microsoft.com/office/drawing/2014/main" id="{94A697FF-5D7A-4EAC-B901-340EAB723C93}"/>
            </a:ext>
          </a:extLst>
        </xdr:cNvPr>
        <xdr:cNvCxnSpPr/>
      </xdr:nvCxnSpPr>
      <xdr:spPr>
        <a:xfrm>
          <a:off x="19443700" y="94299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95419</xdr:rowOff>
    </xdr:from>
    <xdr:ext cx="469744" cy="259045"/>
    <xdr:sp macro="" textlink="">
      <xdr:nvSpPr>
        <xdr:cNvPr id="588" name="【学校施設】&#10;一人当たり面積平均値テキスト">
          <a:extLst>
            <a:ext uri="{FF2B5EF4-FFF2-40B4-BE49-F238E27FC236}">
              <a16:creationId xmlns:a16="http://schemas.microsoft.com/office/drawing/2014/main" id="{1B25C341-446D-41F9-AE91-B08E663BAC44}"/>
            </a:ext>
          </a:extLst>
        </xdr:cNvPr>
        <xdr:cNvSpPr txBox="1"/>
      </xdr:nvSpPr>
      <xdr:spPr>
        <a:xfrm>
          <a:off x="19547840" y="998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89" name="フローチャート: 判断 588">
          <a:extLst>
            <a:ext uri="{FF2B5EF4-FFF2-40B4-BE49-F238E27FC236}">
              <a16:creationId xmlns:a16="http://schemas.microsoft.com/office/drawing/2014/main" id="{121D4F95-3E43-4A31-A58E-970EE8922C27}"/>
            </a:ext>
          </a:extLst>
        </xdr:cNvPr>
        <xdr:cNvSpPr/>
      </xdr:nvSpPr>
      <xdr:spPr>
        <a:xfrm>
          <a:off x="19458940" y="100077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90" name="フローチャート: 判断 589">
          <a:extLst>
            <a:ext uri="{FF2B5EF4-FFF2-40B4-BE49-F238E27FC236}">
              <a16:creationId xmlns:a16="http://schemas.microsoft.com/office/drawing/2014/main" id="{23F77442-1668-472A-9B36-B1F6EE839C4B}"/>
            </a:ext>
          </a:extLst>
        </xdr:cNvPr>
        <xdr:cNvSpPr/>
      </xdr:nvSpPr>
      <xdr:spPr>
        <a:xfrm>
          <a:off x="18735040" y="100146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91" name="フローチャート: 判断 590">
          <a:extLst>
            <a:ext uri="{FF2B5EF4-FFF2-40B4-BE49-F238E27FC236}">
              <a16:creationId xmlns:a16="http://schemas.microsoft.com/office/drawing/2014/main" id="{589F45AA-C0E3-4686-87AC-AA516ABAD305}"/>
            </a:ext>
          </a:extLst>
        </xdr:cNvPr>
        <xdr:cNvSpPr/>
      </xdr:nvSpPr>
      <xdr:spPr>
        <a:xfrm>
          <a:off x="17937480" y="100063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92" name="フローチャート: 判断 591">
          <a:extLst>
            <a:ext uri="{FF2B5EF4-FFF2-40B4-BE49-F238E27FC236}">
              <a16:creationId xmlns:a16="http://schemas.microsoft.com/office/drawing/2014/main" id="{B4BCCCF7-B34C-4CD8-89D1-3876EFA54074}"/>
            </a:ext>
          </a:extLst>
        </xdr:cNvPr>
        <xdr:cNvSpPr/>
      </xdr:nvSpPr>
      <xdr:spPr>
        <a:xfrm>
          <a:off x="17162780" y="10016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93" name="フローチャート: 判断 592">
          <a:extLst>
            <a:ext uri="{FF2B5EF4-FFF2-40B4-BE49-F238E27FC236}">
              <a16:creationId xmlns:a16="http://schemas.microsoft.com/office/drawing/2014/main" id="{1163E8C1-1744-47A5-A78E-8A34EADC63E9}"/>
            </a:ext>
          </a:extLst>
        </xdr:cNvPr>
        <xdr:cNvSpPr/>
      </xdr:nvSpPr>
      <xdr:spPr>
        <a:xfrm>
          <a:off x="16388080" y="10003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EB829A2B-BB67-409F-A1D8-24CD22B11CAF}"/>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14FADEE7-5CC5-49A3-B93A-13D67FC15D34}"/>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77C870A7-D00F-4930-8354-61326C9FB6A6}"/>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196F9E9C-73FD-441A-B1FA-77AD3E62C18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674EC649-9F5E-4065-A852-D3FE2DD05B2E}"/>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123393</xdr:rowOff>
    </xdr:from>
    <xdr:to>
      <xdr:col>116</xdr:col>
      <xdr:colOff>114300</xdr:colOff>
      <xdr:row>59</xdr:row>
      <xdr:rowOff>53543</xdr:rowOff>
    </xdr:to>
    <xdr:sp macro="" textlink="">
      <xdr:nvSpPr>
        <xdr:cNvPr id="599" name="楕円 598">
          <a:extLst>
            <a:ext uri="{FF2B5EF4-FFF2-40B4-BE49-F238E27FC236}">
              <a16:creationId xmlns:a16="http://schemas.microsoft.com/office/drawing/2014/main" id="{AA10045D-03A6-4E11-A621-ADD65C7990D5}"/>
            </a:ext>
          </a:extLst>
        </xdr:cNvPr>
        <xdr:cNvSpPr/>
      </xdr:nvSpPr>
      <xdr:spPr>
        <a:xfrm>
          <a:off x="19458940" y="98465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146270</xdr:rowOff>
    </xdr:from>
    <xdr:ext cx="469744" cy="259045"/>
    <xdr:sp macro="" textlink="">
      <xdr:nvSpPr>
        <xdr:cNvPr id="600" name="【学校施設】&#10;一人当たり面積該当値テキスト">
          <a:extLst>
            <a:ext uri="{FF2B5EF4-FFF2-40B4-BE49-F238E27FC236}">
              <a16:creationId xmlns:a16="http://schemas.microsoft.com/office/drawing/2014/main" id="{103E6709-0B8C-4E2F-9B58-6E0F89709929}"/>
            </a:ext>
          </a:extLst>
        </xdr:cNvPr>
        <xdr:cNvSpPr txBox="1"/>
      </xdr:nvSpPr>
      <xdr:spPr>
        <a:xfrm>
          <a:off x="19547840" y="970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127508</xdr:rowOff>
    </xdr:from>
    <xdr:to>
      <xdr:col>112</xdr:col>
      <xdr:colOff>38100</xdr:colOff>
      <xdr:row>59</xdr:row>
      <xdr:rowOff>57658</xdr:rowOff>
    </xdr:to>
    <xdr:sp macro="" textlink="">
      <xdr:nvSpPr>
        <xdr:cNvPr id="601" name="楕円 600">
          <a:extLst>
            <a:ext uri="{FF2B5EF4-FFF2-40B4-BE49-F238E27FC236}">
              <a16:creationId xmlns:a16="http://schemas.microsoft.com/office/drawing/2014/main" id="{C4E1D739-969C-466E-B917-9EF81FE6D9E2}"/>
            </a:ext>
          </a:extLst>
        </xdr:cNvPr>
        <xdr:cNvSpPr/>
      </xdr:nvSpPr>
      <xdr:spPr>
        <a:xfrm>
          <a:off x="18735040" y="98506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2743</xdr:rowOff>
    </xdr:from>
    <xdr:to>
      <xdr:col>116</xdr:col>
      <xdr:colOff>63500</xdr:colOff>
      <xdr:row>59</xdr:row>
      <xdr:rowOff>6858</xdr:rowOff>
    </xdr:to>
    <xdr:cxnSp macro="">
      <xdr:nvCxnSpPr>
        <xdr:cNvPr id="602" name="直線コネクタ 601">
          <a:extLst>
            <a:ext uri="{FF2B5EF4-FFF2-40B4-BE49-F238E27FC236}">
              <a16:creationId xmlns:a16="http://schemas.microsoft.com/office/drawing/2014/main" id="{A4F4540B-A89F-4325-8F90-ABB99E61C05F}"/>
            </a:ext>
          </a:extLst>
        </xdr:cNvPr>
        <xdr:cNvCxnSpPr/>
      </xdr:nvCxnSpPr>
      <xdr:spPr>
        <a:xfrm flipV="1">
          <a:off x="18778220" y="9893503"/>
          <a:ext cx="73152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131623</xdr:rowOff>
    </xdr:from>
    <xdr:to>
      <xdr:col>107</xdr:col>
      <xdr:colOff>101600</xdr:colOff>
      <xdr:row>59</xdr:row>
      <xdr:rowOff>61773</xdr:rowOff>
    </xdr:to>
    <xdr:sp macro="" textlink="">
      <xdr:nvSpPr>
        <xdr:cNvPr id="603" name="楕円 602">
          <a:extLst>
            <a:ext uri="{FF2B5EF4-FFF2-40B4-BE49-F238E27FC236}">
              <a16:creationId xmlns:a16="http://schemas.microsoft.com/office/drawing/2014/main" id="{BE10B3BC-61F1-405C-B709-1442CDD98BD9}"/>
            </a:ext>
          </a:extLst>
        </xdr:cNvPr>
        <xdr:cNvSpPr/>
      </xdr:nvSpPr>
      <xdr:spPr>
        <a:xfrm>
          <a:off x="17937480" y="98547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6858</xdr:rowOff>
    </xdr:from>
    <xdr:to>
      <xdr:col>111</xdr:col>
      <xdr:colOff>177800</xdr:colOff>
      <xdr:row>59</xdr:row>
      <xdr:rowOff>10973</xdr:rowOff>
    </xdr:to>
    <xdr:cxnSp macro="">
      <xdr:nvCxnSpPr>
        <xdr:cNvPr id="604" name="直線コネクタ 603">
          <a:extLst>
            <a:ext uri="{FF2B5EF4-FFF2-40B4-BE49-F238E27FC236}">
              <a16:creationId xmlns:a16="http://schemas.microsoft.com/office/drawing/2014/main" id="{1ADF3596-42F3-491A-9B7E-2E950D5CED08}"/>
            </a:ext>
          </a:extLst>
        </xdr:cNvPr>
        <xdr:cNvCxnSpPr/>
      </xdr:nvCxnSpPr>
      <xdr:spPr>
        <a:xfrm flipV="1">
          <a:off x="17988280" y="9897618"/>
          <a:ext cx="78994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136652</xdr:rowOff>
    </xdr:from>
    <xdr:to>
      <xdr:col>102</xdr:col>
      <xdr:colOff>165100</xdr:colOff>
      <xdr:row>59</xdr:row>
      <xdr:rowOff>66802</xdr:rowOff>
    </xdr:to>
    <xdr:sp macro="" textlink="">
      <xdr:nvSpPr>
        <xdr:cNvPr id="605" name="楕円 604">
          <a:extLst>
            <a:ext uri="{FF2B5EF4-FFF2-40B4-BE49-F238E27FC236}">
              <a16:creationId xmlns:a16="http://schemas.microsoft.com/office/drawing/2014/main" id="{57AF3402-2424-4039-9E5B-8516FB117C6E}"/>
            </a:ext>
          </a:extLst>
        </xdr:cNvPr>
        <xdr:cNvSpPr/>
      </xdr:nvSpPr>
      <xdr:spPr>
        <a:xfrm>
          <a:off x="17162780" y="98597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10973</xdr:rowOff>
    </xdr:from>
    <xdr:to>
      <xdr:col>107</xdr:col>
      <xdr:colOff>50800</xdr:colOff>
      <xdr:row>59</xdr:row>
      <xdr:rowOff>16002</xdr:rowOff>
    </xdr:to>
    <xdr:cxnSp macro="">
      <xdr:nvCxnSpPr>
        <xdr:cNvPr id="606" name="直線コネクタ 605">
          <a:extLst>
            <a:ext uri="{FF2B5EF4-FFF2-40B4-BE49-F238E27FC236}">
              <a16:creationId xmlns:a16="http://schemas.microsoft.com/office/drawing/2014/main" id="{DB686B9B-C8FB-492B-819A-BF33E63609F0}"/>
            </a:ext>
          </a:extLst>
        </xdr:cNvPr>
        <xdr:cNvCxnSpPr/>
      </xdr:nvCxnSpPr>
      <xdr:spPr>
        <a:xfrm flipV="1">
          <a:off x="17213580" y="9901733"/>
          <a:ext cx="7747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141224</xdr:rowOff>
    </xdr:from>
    <xdr:to>
      <xdr:col>98</xdr:col>
      <xdr:colOff>38100</xdr:colOff>
      <xdr:row>59</xdr:row>
      <xdr:rowOff>71374</xdr:rowOff>
    </xdr:to>
    <xdr:sp macro="" textlink="">
      <xdr:nvSpPr>
        <xdr:cNvPr id="607" name="楕円 606">
          <a:extLst>
            <a:ext uri="{FF2B5EF4-FFF2-40B4-BE49-F238E27FC236}">
              <a16:creationId xmlns:a16="http://schemas.microsoft.com/office/drawing/2014/main" id="{432511BC-BD4B-478A-A167-AA3380B537E3}"/>
            </a:ext>
          </a:extLst>
        </xdr:cNvPr>
        <xdr:cNvSpPr/>
      </xdr:nvSpPr>
      <xdr:spPr>
        <a:xfrm>
          <a:off x="16388080" y="98643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16002</xdr:rowOff>
    </xdr:from>
    <xdr:to>
      <xdr:col>102</xdr:col>
      <xdr:colOff>114300</xdr:colOff>
      <xdr:row>59</xdr:row>
      <xdr:rowOff>20574</xdr:rowOff>
    </xdr:to>
    <xdr:cxnSp macro="">
      <xdr:nvCxnSpPr>
        <xdr:cNvPr id="608" name="直線コネクタ 607">
          <a:extLst>
            <a:ext uri="{FF2B5EF4-FFF2-40B4-BE49-F238E27FC236}">
              <a16:creationId xmlns:a16="http://schemas.microsoft.com/office/drawing/2014/main" id="{F5C78A3E-E1AA-4E20-A827-E3893EFF6007}"/>
            </a:ext>
          </a:extLst>
        </xdr:cNvPr>
        <xdr:cNvCxnSpPr/>
      </xdr:nvCxnSpPr>
      <xdr:spPr>
        <a:xfrm flipV="1">
          <a:off x="16431260" y="9906762"/>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45128</xdr:rowOff>
    </xdr:from>
    <xdr:ext cx="469744" cy="259045"/>
    <xdr:sp macro="" textlink="">
      <xdr:nvSpPr>
        <xdr:cNvPr id="609" name="n_1aveValue【学校施設】&#10;一人当たり面積">
          <a:extLst>
            <a:ext uri="{FF2B5EF4-FFF2-40B4-BE49-F238E27FC236}">
              <a16:creationId xmlns:a16="http://schemas.microsoft.com/office/drawing/2014/main" id="{6441462F-0522-4B91-8603-7A790CC48D33}"/>
            </a:ext>
          </a:extLst>
        </xdr:cNvPr>
        <xdr:cNvSpPr txBox="1"/>
      </xdr:nvSpPr>
      <xdr:spPr>
        <a:xfrm>
          <a:off x="18561127" y="1010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36898</xdr:rowOff>
    </xdr:from>
    <xdr:ext cx="469744" cy="259045"/>
    <xdr:sp macro="" textlink="">
      <xdr:nvSpPr>
        <xdr:cNvPr id="610" name="n_2aveValue【学校施設】&#10;一人当たり面積">
          <a:extLst>
            <a:ext uri="{FF2B5EF4-FFF2-40B4-BE49-F238E27FC236}">
              <a16:creationId xmlns:a16="http://schemas.microsoft.com/office/drawing/2014/main" id="{A5D9FF12-3CCB-4B74-8B57-DC277CE667F9}"/>
            </a:ext>
          </a:extLst>
        </xdr:cNvPr>
        <xdr:cNvSpPr txBox="1"/>
      </xdr:nvSpPr>
      <xdr:spPr>
        <a:xfrm>
          <a:off x="17776267" y="10095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46956</xdr:rowOff>
    </xdr:from>
    <xdr:ext cx="469744" cy="259045"/>
    <xdr:sp macro="" textlink="">
      <xdr:nvSpPr>
        <xdr:cNvPr id="611" name="n_3aveValue【学校施設】&#10;一人当たり面積">
          <a:extLst>
            <a:ext uri="{FF2B5EF4-FFF2-40B4-BE49-F238E27FC236}">
              <a16:creationId xmlns:a16="http://schemas.microsoft.com/office/drawing/2014/main" id="{6BF325C4-DC69-48E5-BDFD-4A74FD836285}"/>
            </a:ext>
          </a:extLst>
        </xdr:cNvPr>
        <xdr:cNvSpPr txBox="1"/>
      </xdr:nvSpPr>
      <xdr:spPr>
        <a:xfrm>
          <a:off x="17001567" y="1010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33697</xdr:rowOff>
    </xdr:from>
    <xdr:ext cx="469744" cy="259045"/>
    <xdr:sp macro="" textlink="">
      <xdr:nvSpPr>
        <xdr:cNvPr id="612" name="n_4aveValue【学校施設】&#10;一人当たり面積">
          <a:extLst>
            <a:ext uri="{FF2B5EF4-FFF2-40B4-BE49-F238E27FC236}">
              <a16:creationId xmlns:a16="http://schemas.microsoft.com/office/drawing/2014/main" id="{B9EC05D9-2BAB-42AA-B6AA-B2989EFFFE06}"/>
            </a:ext>
          </a:extLst>
        </xdr:cNvPr>
        <xdr:cNvSpPr txBox="1"/>
      </xdr:nvSpPr>
      <xdr:spPr>
        <a:xfrm>
          <a:off x="16226867" y="1009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74185</xdr:rowOff>
    </xdr:from>
    <xdr:ext cx="469744" cy="259045"/>
    <xdr:sp macro="" textlink="">
      <xdr:nvSpPr>
        <xdr:cNvPr id="613" name="n_1mainValue【学校施設】&#10;一人当たり面積">
          <a:extLst>
            <a:ext uri="{FF2B5EF4-FFF2-40B4-BE49-F238E27FC236}">
              <a16:creationId xmlns:a16="http://schemas.microsoft.com/office/drawing/2014/main" id="{5C49ADE1-8D6B-4A14-BB92-8EF5E35F054B}"/>
            </a:ext>
          </a:extLst>
        </xdr:cNvPr>
        <xdr:cNvSpPr txBox="1"/>
      </xdr:nvSpPr>
      <xdr:spPr>
        <a:xfrm>
          <a:off x="18561127" y="962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78300</xdr:rowOff>
    </xdr:from>
    <xdr:ext cx="469744" cy="259045"/>
    <xdr:sp macro="" textlink="">
      <xdr:nvSpPr>
        <xdr:cNvPr id="614" name="n_2mainValue【学校施設】&#10;一人当たり面積">
          <a:extLst>
            <a:ext uri="{FF2B5EF4-FFF2-40B4-BE49-F238E27FC236}">
              <a16:creationId xmlns:a16="http://schemas.microsoft.com/office/drawing/2014/main" id="{393E5736-999A-474E-AC7A-FB638387880D}"/>
            </a:ext>
          </a:extLst>
        </xdr:cNvPr>
        <xdr:cNvSpPr txBox="1"/>
      </xdr:nvSpPr>
      <xdr:spPr>
        <a:xfrm>
          <a:off x="17776267" y="963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83329</xdr:rowOff>
    </xdr:from>
    <xdr:ext cx="469744" cy="259045"/>
    <xdr:sp macro="" textlink="">
      <xdr:nvSpPr>
        <xdr:cNvPr id="615" name="n_3mainValue【学校施設】&#10;一人当たり面積">
          <a:extLst>
            <a:ext uri="{FF2B5EF4-FFF2-40B4-BE49-F238E27FC236}">
              <a16:creationId xmlns:a16="http://schemas.microsoft.com/office/drawing/2014/main" id="{08311F61-DB30-4ECC-8F21-CBE60C57FDBC}"/>
            </a:ext>
          </a:extLst>
        </xdr:cNvPr>
        <xdr:cNvSpPr txBox="1"/>
      </xdr:nvSpPr>
      <xdr:spPr>
        <a:xfrm>
          <a:off x="17001567" y="963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87901</xdr:rowOff>
    </xdr:from>
    <xdr:ext cx="469744" cy="259045"/>
    <xdr:sp macro="" textlink="">
      <xdr:nvSpPr>
        <xdr:cNvPr id="616" name="n_4mainValue【学校施設】&#10;一人当たり面積">
          <a:extLst>
            <a:ext uri="{FF2B5EF4-FFF2-40B4-BE49-F238E27FC236}">
              <a16:creationId xmlns:a16="http://schemas.microsoft.com/office/drawing/2014/main" id="{0B8CCA64-7A66-445A-90D7-B60A80AD6363}"/>
            </a:ext>
          </a:extLst>
        </xdr:cNvPr>
        <xdr:cNvSpPr txBox="1"/>
      </xdr:nvSpPr>
      <xdr:spPr>
        <a:xfrm>
          <a:off x="16226867" y="964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20A0C4AA-419D-4EDC-8A79-E9031AA128AA}"/>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A775D907-4A5C-4EC0-A576-CCC7B8487CC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C97435A6-32DC-4A74-9A60-E2E2DA27805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7F78D10C-2197-41BB-97DF-485D548FC2C6}"/>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09FE00D9-91A6-4113-BFEC-EBCB131DB8D8}"/>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D0B004CA-30EB-40E2-BBFB-414E39A9323F}"/>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A4E10D6D-1A1E-4694-9EF8-2247120B54C2}"/>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C4419A46-4235-4897-846D-960F8908B3F5}"/>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C3806BA9-22CA-4597-AF69-F30154879C23}"/>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9B824D5F-5EC7-4F07-A63C-44368A74D06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7FFBF1D2-86A5-4434-B2ED-CEAE61648C1C}"/>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a:extLst>
            <a:ext uri="{FF2B5EF4-FFF2-40B4-BE49-F238E27FC236}">
              <a16:creationId xmlns:a16="http://schemas.microsoft.com/office/drawing/2014/main" id="{E3751BF6-7E17-48BC-9116-CA342C5E13C6}"/>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a:extLst>
            <a:ext uri="{FF2B5EF4-FFF2-40B4-BE49-F238E27FC236}">
              <a16:creationId xmlns:a16="http://schemas.microsoft.com/office/drawing/2014/main" id="{9E67DBDE-0E41-436A-A522-25981B068B2B}"/>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a:extLst>
            <a:ext uri="{FF2B5EF4-FFF2-40B4-BE49-F238E27FC236}">
              <a16:creationId xmlns:a16="http://schemas.microsoft.com/office/drawing/2014/main" id="{C48EA75D-4AB8-4012-A7F6-8AA79E624ED1}"/>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a:extLst>
            <a:ext uri="{FF2B5EF4-FFF2-40B4-BE49-F238E27FC236}">
              <a16:creationId xmlns:a16="http://schemas.microsoft.com/office/drawing/2014/main" id="{319581F3-E060-470C-AFFA-1B1BCFDBCA09}"/>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a:extLst>
            <a:ext uri="{FF2B5EF4-FFF2-40B4-BE49-F238E27FC236}">
              <a16:creationId xmlns:a16="http://schemas.microsoft.com/office/drawing/2014/main" id="{C2296687-22E6-4942-876F-4760EE098277}"/>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a:extLst>
            <a:ext uri="{FF2B5EF4-FFF2-40B4-BE49-F238E27FC236}">
              <a16:creationId xmlns:a16="http://schemas.microsoft.com/office/drawing/2014/main" id="{D99C114C-DBB4-4978-87B4-946A53D26E03}"/>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a:extLst>
            <a:ext uri="{FF2B5EF4-FFF2-40B4-BE49-F238E27FC236}">
              <a16:creationId xmlns:a16="http://schemas.microsoft.com/office/drawing/2014/main" id="{F3FF9B2E-E161-4266-B685-5905123621F3}"/>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a:extLst>
            <a:ext uri="{FF2B5EF4-FFF2-40B4-BE49-F238E27FC236}">
              <a16:creationId xmlns:a16="http://schemas.microsoft.com/office/drawing/2014/main" id="{89E45047-AE38-4818-8A58-978A30E73D86}"/>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a:extLst>
            <a:ext uri="{FF2B5EF4-FFF2-40B4-BE49-F238E27FC236}">
              <a16:creationId xmlns:a16="http://schemas.microsoft.com/office/drawing/2014/main" id="{1D59D921-1EC8-461E-A067-D2D439699D55}"/>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a:extLst>
            <a:ext uri="{FF2B5EF4-FFF2-40B4-BE49-F238E27FC236}">
              <a16:creationId xmlns:a16="http://schemas.microsoft.com/office/drawing/2014/main" id="{6449F339-976E-4CC0-B56F-A3DBA5631480}"/>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a:extLst>
            <a:ext uri="{FF2B5EF4-FFF2-40B4-BE49-F238E27FC236}">
              <a16:creationId xmlns:a16="http://schemas.microsoft.com/office/drawing/2014/main" id="{2D9FFB3C-4E3D-4056-B342-0D027586054B}"/>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a:extLst>
            <a:ext uri="{FF2B5EF4-FFF2-40B4-BE49-F238E27FC236}">
              <a16:creationId xmlns:a16="http://schemas.microsoft.com/office/drawing/2014/main" id="{60E47425-762F-47DE-A274-1EEF1258FDAC}"/>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63962C37-F4AB-495C-AE1B-242FF9E2E6D1}"/>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1FB99AF4-41C4-46EC-BE00-ABBCB93EFACF}"/>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642" name="直線コネクタ 641">
          <a:extLst>
            <a:ext uri="{FF2B5EF4-FFF2-40B4-BE49-F238E27FC236}">
              <a16:creationId xmlns:a16="http://schemas.microsoft.com/office/drawing/2014/main" id="{C04ED020-A875-4014-881C-591CBAB7E13D}"/>
            </a:ext>
          </a:extLst>
        </xdr:cNvPr>
        <xdr:cNvCxnSpPr/>
      </xdr:nvCxnSpPr>
      <xdr:spPr>
        <a:xfrm flipV="1">
          <a:off x="14375764" y="13117286"/>
          <a:ext cx="0" cy="1468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3" name="【児童館】&#10;有形固定資産減価償却率最小値テキスト">
          <a:extLst>
            <a:ext uri="{FF2B5EF4-FFF2-40B4-BE49-F238E27FC236}">
              <a16:creationId xmlns:a16="http://schemas.microsoft.com/office/drawing/2014/main" id="{4C0A158D-0C90-4963-B697-1EC7FC830CE0}"/>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4" name="直線コネクタ 643">
          <a:extLst>
            <a:ext uri="{FF2B5EF4-FFF2-40B4-BE49-F238E27FC236}">
              <a16:creationId xmlns:a16="http://schemas.microsoft.com/office/drawing/2014/main" id="{2E1FBC19-3907-45A5-847A-1A980A65AADF}"/>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645" name="【児童館】&#10;有形固定資産減価償却率最大値テキスト">
          <a:extLst>
            <a:ext uri="{FF2B5EF4-FFF2-40B4-BE49-F238E27FC236}">
              <a16:creationId xmlns:a16="http://schemas.microsoft.com/office/drawing/2014/main" id="{AEE57FAF-76C6-4914-94DA-3810584B40BA}"/>
            </a:ext>
          </a:extLst>
        </xdr:cNvPr>
        <xdr:cNvSpPr txBox="1"/>
      </xdr:nvSpPr>
      <xdr:spPr>
        <a:xfrm>
          <a:off x="14414500" y="129001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646" name="直線コネクタ 645">
          <a:extLst>
            <a:ext uri="{FF2B5EF4-FFF2-40B4-BE49-F238E27FC236}">
              <a16:creationId xmlns:a16="http://schemas.microsoft.com/office/drawing/2014/main" id="{705E248D-3DF7-48D8-B44A-5D08C461962D}"/>
            </a:ext>
          </a:extLst>
        </xdr:cNvPr>
        <xdr:cNvCxnSpPr/>
      </xdr:nvCxnSpPr>
      <xdr:spPr>
        <a:xfrm>
          <a:off x="14287500" y="131172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29771</xdr:rowOff>
    </xdr:from>
    <xdr:ext cx="405111" cy="259045"/>
    <xdr:sp macro="" textlink="">
      <xdr:nvSpPr>
        <xdr:cNvPr id="647" name="【児童館】&#10;有形固定資産減価償却率平均値テキスト">
          <a:extLst>
            <a:ext uri="{FF2B5EF4-FFF2-40B4-BE49-F238E27FC236}">
              <a16:creationId xmlns:a16="http://schemas.microsoft.com/office/drawing/2014/main" id="{94300E93-1967-4CF0-98D2-49638E8D5174}"/>
            </a:ext>
          </a:extLst>
        </xdr:cNvPr>
        <xdr:cNvSpPr txBox="1"/>
      </xdr:nvSpPr>
      <xdr:spPr>
        <a:xfrm>
          <a:off x="14414500" y="13608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648" name="フローチャート: 判断 647">
          <a:extLst>
            <a:ext uri="{FF2B5EF4-FFF2-40B4-BE49-F238E27FC236}">
              <a16:creationId xmlns:a16="http://schemas.microsoft.com/office/drawing/2014/main" id="{113F3D90-C704-406D-94E5-CCA2822EAEFC}"/>
            </a:ext>
          </a:extLst>
        </xdr:cNvPr>
        <xdr:cNvSpPr/>
      </xdr:nvSpPr>
      <xdr:spPr>
        <a:xfrm>
          <a:off x="14325600" y="1375337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649" name="フローチャート: 判断 648">
          <a:extLst>
            <a:ext uri="{FF2B5EF4-FFF2-40B4-BE49-F238E27FC236}">
              <a16:creationId xmlns:a16="http://schemas.microsoft.com/office/drawing/2014/main" id="{0B7281C6-C1AF-41DE-8353-E5ACC78D3465}"/>
            </a:ext>
          </a:extLst>
        </xdr:cNvPr>
        <xdr:cNvSpPr/>
      </xdr:nvSpPr>
      <xdr:spPr>
        <a:xfrm>
          <a:off x="13578840" y="137424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650" name="フローチャート: 判断 649">
          <a:extLst>
            <a:ext uri="{FF2B5EF4-FFF2-40B4-BE49-F238E27FC236}">
              <a16:creationId xmlns:a16="http://schemas.microsoft.com/office/drawing/2014/main" id="{8E9A3A7F-884A-4314-926A-57E8DFBEF211}"/>
            </a:ext>
          </a:extLst>
        </xdr:cNvPr>
        <xdr:cNvSpPr/>
      </xdr:nvSpPr>
      <xdr:spPr>
        <a:xfrm>
          <a:off x="12804140" y="137392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651" name="フローチャート: 判断 650">
          <a:extLst>
            <a:ext uri="{FF2B5EF4-FFF2-40B4-BE49-F238E27FC236}">
              <a16:creationId xmlns:a16="http://schemas.microsoft.com/office/drawing/2014/main" id="{5B28EEF5-9B7B-41A0-A2A6-79E9269784A0}"/>
            </a:ext>
          </a:extLst>
        </xdr:cNvPr>
        <xdr:cNvSpPr/>
      </xdr:nvSpPr>
      <xdr:spPr>
        <a:xfrm>
          <a:off x="12029440" y="137343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652" name="フローチャート: 判断 651">
          <a:extLst>
            <a:ext uri="{FF2B5EF4-FFF2-40B4-BE49-F238E27FC236}">
              <a16:creationId xmlns:a16="http://schemas.microsoft.com/office/drawing/2014/main" id="{DD2547DC-DFA2-4956-9644-6C79389F60DF}"/>
            </a:ext>
          </a:extLst>
        </xdr:cNvPr>
        <xdr:cNvSpPr/>
      </xdr:nvSpPr>
      <xdr:spPr>
        <a:xfrm>
          <a:off x="11231880" y="137212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223FD221-DEB8-491E-8FA3-F28ED364D983}"/>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BC63C925-D72A-416A-A4A6-5D1EB0EB3ADA}"/>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DA2F30D7-D928-47CE-8B67-F174AB4754AA}"/>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2C1FC012-6043-4E13-9001-2E49937486B9}"/>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3630C7D4-C3D3-4007-95AE-810496C6ABE9}"/>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52614</xdr:rowOff>
    </xdr:from>
    <xdr:to>
      <xdr:col>85</xdr:col>
      <xdr:colOff>177800</xdr:colOff>
      <xdr:row>86</xdr:row>
      <xdr:rowOff>154214</xdr:rowOff>
    </xdr:to>
    <xdr:sp macro="" textlink="">
      <xdr:nvSpPr>
        <xdr:cNvPr id="658" name="楕円 657">
          <a:extLst>
            <a:ext uri="{FF2B5EF4-FFF2-40B4-BE49-F238E27FC236}">
              <a16:creationId xmlns:a16="http://schemas.microsoft.com/office/drawing/2014/main" id="{A9DBCA77-C7A5-43EE-812C-2DC584FC2415}"/>
            </a:ext>
          </a:extLst>
        </xdr:cNvPr>
        <xdr:cNvSpPr/>
      </xdr:nvSpPr>
      <xdr:spPr>
        <a:xfrm>
          <a:off x="14325600" y="1446965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138991</xdr:rowOff>
    </xdr:from>
    <xdr:ext cx="405111" cy="259045"/>
    <xdr:sp macro="" textlink="">
      <xdr:nvSpPr>
        <xdr:cNvPr id="659" name="【児童館】&#10;有形固定資産減価償却率該当値テキスト">
          <a:extLst>
            <a:ext uri="{FF2B5EF4-FFF2-40B4-BE49-F238E27FC236}">
              <a16:creationId xmlns:a16="http://schemas.microsoft.com/office/drawing/2014/main" id="{3DCBB19F-1C71-4BED-A579-E37E9484E63F}"/>
            </a:ext>
          </a:extLst>
        </xdr:cNvPr>
        <xdr:cNvSpPr txBox="1"/>
      </xdr:nvSpPr>
      <xdr:spPr>
        <a:xfrm>
          <a:off x="14414500" y="14388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21589</xdr:rowOff>
    </xdr:from>
    <xdr:to>
      <xdr:col>81</xdr:col>
      <xdr:colOff>101600</xdr:colOff>
      <xdr:row>86</xdr:row>
      <xdr:rowOff>123189</xdr:rowOff>
    </xdr:to>
    <xdr:sp macro="" textlink="">
      <xdr:nvSpPr>
        <xdr:cNvPr id="660" name="楕円 659">
          <a:extLst>
            <a:ext uri="{FF2B5EF4-FFF2-40B4-BE49-F238E27FC236}">
              <a16:creationId xmlns:a16="http://schemas.microsoft.com/office/drawing/2014/main" id="{619BD7A4-39B4-4F84-A03B-ECC6447B88EF}"/>
            </a:ext>
          </a:extLst>
        </xdr:cNvPr>
        <xdr:cNvSpPr/>
      </xdr:nvSpPr>
      <xdr:spPr>
        <a:xfrm>
          <a:off x="13578840" y="1443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72389</xdr:rowOff>
    </xdr:from>
    <xdr:to>
      <xdr:col>85</xdr:col>
      <xdr:colOff>127000</xdr:colOff>
      <xdr:row>86</xdr:row>
      <xdr:rowOff>103414</xdr:rowOff>
    </xdr:to>
    <xdr:cxnSp macro="">
      <xdr:nvCxnSpPr>
        <xdr:cNvPr id="661" name="直線コネクタ 660">
          <a:extLst>
            <a:ext uri="{FF2B5EF4-FFF2-40B4-BE49-F238E27FC236}">
              <a16:creationId xmlns:a16="http://schemas.microsoft.com/office/drawing/2014/main" id="{22AF628B-2210-48AE-98EF-43D539F92278}"/>
            </a:ext>
          </a:extLst>
        </xdr:cNvPr>
        <xdr:cNvCxnSpPr/>
      </xdr:nvCxnSpPr>
      <xdr:spPr>
        <a:xfrm>
          <a:off x="13629640" y="14489429"/>
          <a:ext cx="74676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162016</xdr:rowOff>
    </xdr:from>
    <xdr:to>
      <xdr:col>76</xdr:col>
      <xdr:colOff>165100</xdr:colOff>
      <xdr:row>86</xdr:row>
      <xdr:rowOff>92166</xdr:rowOff>
    </xdr:to>
    <xdr:sp macro="" textlink="">
      <xdr:nvSpPr>
        <xdr:cNvPr id="662" name="楕円 661">
          <a:extLst>
            <a:ext uri="{FF2B5EF4-FFF2-40B4-BE49-F238E27FC236}">
              <a16:creationId xmlns:a16="http://schemas.microsoft.com/office/drawing/2014/main" id="{B89D068A-1CB1-4A03-9C92-F19B7CA7A0E8}"/>
            </a:ext>
          </a:extLst>
        </xdr:cNvPr>
        <xdr:cNvSpPr/>
      </xdr:nvSpPr>
      <xdr:spPr>
        <a:xfrm>
          <a:off x="12804140" y="144114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41366</xdr:rowOff>
    </xdr:from>
    <xdr:to>
      <xdr:col>81</xdr:col>
      <xdr:colOff>50800</xdr:colOff>
      <xdr:row>86</xdr:row>
      <xdr:rowOff>72389</xdr:rowOff>
    </xdr:to>
    <xdr:cxnSp macro="">
      <xdr:nvCxnSpPr>
        <xdr:cNvPr id="663" name="直線コネクタ 662">
          <a:extLst>
            <a:ext uri="{FF2B5EF4-FFF2-40B4-BE49-F238E27FC236}">
              <a16:creationId xmlns:a16="http://schemas.microsoft.com/office/drawing/2014/main" id="{D19FAC3F-857A-47DD-90DD-061A4EBADCA9}"/>
            </a:ext>
          </a:extLst>
        </xdr:cNvPr>
        <xdr:cNvCxnSpPr/>
      </xdr:nvCxnSpPr>
      <xdr:spPr>
        <a:xfrm>
          <a:off x="12854940" y="14458406"/>
          <a:ext cx="7747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130992</xdr:rowOff>
    </xdr:from>
    <xdr:to>
      <xdr:col>72</xdr:col>
      <xdr:colOff>38100</xdr:colOff>
      <xdr:row>86</xdr:row>
      <xdr:rowOff>61142</xdr:rowOff>
    </xdr:to>
    <xdr:sp macro="" textlink="">
      <xdr:nvSpPr>
        <xdr:cNvPr id="664" name="楕円 663">
          <a:extLst>
            <a:ext uri="{FF2B5EF4-FFF2-40B4-BE49-F238E27FC236}">
              <a16:creationId xmlns:a16="http://schemas.microsoft.com/office/drawing/2014/main" id="{B92B33B3-40E5-4AA4-90EE-27E45AE2EC24}"/>
            </a:ext>
          </a:extLst>
        </xdr:cNvPr>
        <xdr:cNvSpPr/>
      </xdr:nvSpPr>
      <xdr:spPr>
        <a:xfrm>
          <a:off x="12029440" y="143803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10342</xdr:rowOff>
    </xdr:from>
    <xdr:to>
      <xdr:col>76</xdr:col>
      <xdr:colOff>114300</xdr:colOff>
      <xdr:row>86</xdr:row>
      <xdr:rowOff>41366</xdr:rowOff>
    </xdr:to>
    <xdr:cxnSp macro="">
      <xdr:nvCxnSpPr>
        <xdr:cNvPr id="665" name="直線コネクタ 664">
          <a:extLst>
            <a:ext uri="{FF2B5EF4-FFF2-40B4-BE49-F238E27FC236}">
              <a16:creationId xmlns:a16="http://schemas.microsoft.com/office/drawing/2014/main" id="{D59FC741-8C38-40A8-8DAA-189C9CA0023F}"/>
            </a:ext>
          </a:extLst>
        </xdr:cNvPr>
        <xdr:cNvCxnSpPr/>
      </xdr:nvCxnSpPr>
      <xdr:spPr>
        <a:xfrm>
          <a:off x="12072620" y="14427382"/>
          <a:ext cx="7823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99968</xdr:rowOff>
    </xdr:from>
    <xdr:to>
      <xdr:col>67</xdr:col>
      <xdr:colOff>101600</xdr:colOff>
      <xdr:row>86</xdr:row>
      <xdr:rowOff>30118</xdr:rowOff>
    </xdr:to>
    <xdr:sp macro="" textlink="">
      <xdr:nvSpPr>
        <xdr:cNvPr id="666" name="楕円 665">
          <a:extLst>
            <a:ext uri="{FF2B5EF4-FFF2-40B4-BE49-F238E27FC236}">
              <a16:creationId xmlns:a16="http://schemas.microsoft.com/office/drawing/2014/main" id="{430E1452-304A-4592-BEB1-D39974E961CE}"/>
            </a:ext>
          </a:extLst>
        </xdr:cNvPr>
        <xdr:cNvSpPr/>
      </xdr:nvSpPr>
      <xdr:spPr>
        <a:xfrm>
          <a:off x="11231880" y="143493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150768</xdr:rowOff>
    </xdr:from>
    <xdr:to>
      <xdr:col>71</xdr:col>
      <xdr:colOff>177800</xdr:colOff>
      <xdr:row>86</xdr:row>
      <xdr:rowOff>10342</xdr:rowOff>
    </xdr:to>
    <xdr:cxnSp macro="">
      <xdr:nvCxnSpPr>
        <xdr:cNvPr id="667" name="直線コネクタ 666">
          <a:extLst>
            <a:ext uri="{FF2B5EF4-FFF2-40B4-BE49-F238E27FC236}">
              <a16:creationId xmlns:a16="http://schemas.microsoft.com/office/drawing/2014/main" id="{AA8208CF-4598-49B6-A201-4C48ABDE84EF}"/>
            </a:ext>
          </a:extLst>
        </xdr:cNvPr>
        <xdr:cNvCxnSpPr/>
      </xdr:nvCxnSpPr>
      <xdr:spPr>
        <a:xfrm>
          <a:off x="11282680" y="14400168"/>
          <a:ext cx="78994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110326</xdr:rowOff>
    </xdr:from>
    <xdr:ext cx="405111" cy="259045"/>
    <xdr:sp macro="" textlink="">
      <xdr:nvSpPr>
        <xdr:cNvPr id="668" name="n_1aveValue【児童館】&#10;有形固定資産減価償却率">
          <a:extLst>
            <a:ext uri="{FF2B5EF4-FFF2-40B4-BE49-F238E27FC236}">
              <a16:creationId xmlns:a16="http://schemas.microsoft.com/office/drawing/2014/main" id="{2BA07647-9D67-4FA9-BC78-6675A39CC636}"/>
            </a:ext>
          </a:extLst>
        </xdr:cNvPr>
        <xdr:cNvSpPr txBox="1"/>
      </xdr:nvSpPr>
      <xdr:spPr>
        <a:xfrm>
          <a:off x="13437244" y="13521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107059</xdr:rowOff>
    </xdr:from>
    <xdr:ext cx="405111" cy="259045"/>
    <xdr:sp macro="" textlink="">
      <xdr:nvSpPr>
        <xdr:cNvPr id="669" name="n_2aveValue【児童館】&#10;有形固定資産減価償却率">
          <a:extLst>
            <a:ext uri="{FF2B5EF4-FFF2-40B4-BE49-F238E27FC236}">
              <a16:creationId xmlns:a16="http://schemas.microsoft.com/office/drawing/2014/main" id="{E4D00CAD-5373-47CC-B41E-3A1FC6C7BC94}"/>
            </a:ext>
          </a:extLst>
        </xdr:cNvPr>
        <xdr:cNvSpPr txBox="1"/>
      </xdr:nvSpPr>
      <xdr:spPr>
        <a:xfrm>
          <a:off x="12675244" y="13518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102161</xdr:rowOff>
    </xdr:from>
    <xdr:ext cx="405111" cy="259045"/>
    <xdr:sp macro="" textlink="">
      <xdr:nvSpPr>
        <xdr:cNvPr id="670" name="n_3aveValue【児童館】&#10;有形固定資産減価償却率">
          <a:extLst>
            <a:ext uri="{FF2B5EF4-FFF2-40B4-BE49-F238E27FC236}">
              <a16:creationId xmlns:a16="http://schemas.microsoft.com/office/drawing/2014/main" id="{B3788E24-8CAD-4455-BC3F-71C703C081AA}"/>
            </a:ext>
          </a:extLst>
        </xdr:cNvPr>
        <xdr:cNvSpPr txBox="1"/>
      </xdr:nvSpPr>
      <xdr:spPr>
        <a:xfrm>
          <a:off x="11900544" y="1351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89098</xdr:rowOff>
    </xdr:from>
    <xdr:ext cx="405111" cy="259045"/>
    <xdr:sp macro="" textlink="">
      <xdr:nvSpPr>
        <xdr:cNvPr id="671" name="n_4aveValue【児童館】&#10;有形固定資産減価償却率">
          <a:extLst>
            <a:ext uri="{FF2B5EF4-FFF2-40B4-BE49-F238E27FC236}">
              <a16:creationId xmlns:a16="http://schemas.microsoft.com/office/drawing/2014/main" id="{00C82497-969B-4681-8013-CCD85E00ECB1}"/>
            </a:ext>
          </a:extLst>
        </xdr:cNvPr>
        <xdr:cNvSpPr txBox="1"/>
      </xdr:nvSpPr>
      <xdr:spPr>
        <a:xfrm>
          <a:off x="11102984" y="13500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114316</xdr:rowOff>
    </xdr:from>
    <xdr:ext cx="405111" cy="259045"/>
    <xdr:sp macro="" textlink="">
      <xdr:nvSpPr>
        <xdr:cNvPr id="672" name="n_1mainValue【児童館】&#10;有形固定資産減価償却率">
          <a:extLst>
            <a:ext uri="{FF2B5EF4-FFF2-40B4-BE49-F238E27FC236}">
              <a16:creationId xmlns:a16="http://schemas.microsoft.com/office/drawing/2014/main" id="{C61201E7-2341-4118-B137-49B664147179}"/>
            </a:ext>
          </a:extLst>
        </xdr:cNvPr>
        <xdr:cNvSpPr txBox="1"/>
      </xdr:nvSpPr>
      <xdr:spPr>
        <a:xfrm>
          <a:off x="13437244" y="14531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83293</xdr:rowOff>
    </xdr:from>
    <xdr:ext cx="405111" cy="259045"/>
    <xdr:sp macro="" textlink="">
      <xdr:nvSpPr>
        <xdr:cNvPr id="673" name="n_2mainValue【児童館】&#10;有形固定資産減価償却率">
          <a:extLst>
            <a:ext uri="{FF2B5EF4-FFF2-40B4-BE49-F238E27FC236}">
              <a16:creationId xmlns:a16="http://schemas.microsoft.com/office/drawing/2014/main" id="{6DBA3828-649B-4662-96ED-FB586F28ADF4}"/>
            </a:ext>
          </a:extLst>
        </xdr:cNvPr>
        <xdr:cNvSpPr txBox="1"/>
      </xdr:nvSpPr>
      <xdr:spPr>
        <a:xfrm>
          <a:off x="12675244" y="1450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52269</xdr:rowOff>
    </xdr:from>
    <xdr:ext cx="405111" cy="259045"/>
    <xdr:sp macro="" textlink="">
      <xdr:nvSpPr>
        <xdr:cNvPr id="674" name="n_3mainValue【児童館】&#10;有形固定資産減価償却率">
          <a:extLst>
            <a:ext uri="{FF2B5EF4-FFF2-40B4-BE49-F238E27FC236}">
              <a16:creationId xmlns:a16="http://schemas.microsoft.com/office/drawing/2014/main" id="{3BC3D215-252F-4BEA-A831-9B9E94DDAE46}"/>
            </a:ext>
          </a:extLst>
        </xdr:cNvPr>
        <xdr:cNvSpPr txBox="1"/>
      </xdr:nvSpPr>
      <xdr:spPr>
        <a:xfrm>
          <a:off x="11900544" y="14469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21245</xdr:rowOff>
    </xdr:from>
    <xdr:ext cx="405111" cy="259045"/>
    <xdr:sp macro="" textlink="">
      <xdr:nvSpPr>
        <xdr:cNvPr id="675" name="n_4mainValue【児童館】&#10;有形固定資産減価償却率">
          <a:extLst>
            <a:ext uri="{FF2B5EF4-FFF2-40B4-BE49-F238E27FC236}">
              <a16:creationId xmlns:a16="http://schemas.microsoft.com/office/drawing/2014/main" id="{4A6F44A3-C8F2-40AD-A249-16A923BEEDC9}"/>
            </a:ext>
          </a:extLst>
        </xdr:cNvPr>
        <xdr:cNvSpPr txBox="1"/>
      </xdr:nvSpPr>
      <xdr:spPr>
        <a:xfrm>
          <a:off x="11102984" y="144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88EC2223-1840-4B88-BF1D-74FD7F6888C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5B7FCEFC-812C-40E1-8B15-37C7EF09C45F}"/>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90079E66-B29D-469F-BBB8-252D55A5E456}"/>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00B04661-9A2F-436F-86B1-895A68BEAD81}"/>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61C8BFEE-654E-4881-82E5-D93A89191E9C}"/>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B33B47C1-50D0-4DB5-A644-AB90EC6CF3A8}"/>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A61D35DB-D791-4EE1-A358-FD57EEBF2867}"/>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F726C174-1DF8-4E86-B662-7C6B1BA8B2FA}"/>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A141103C-169A-4A4E-ADE7-6601E1972599}"/>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81EF76CD-74CF-412A-87AE-5BD69A15A61F}"/>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a:extLst>
            <a:ext uri="{FF2B5EF4-FFF2-40B4-BE49-F238E27FC236}">
              <a16:creationId xmlns:a16="http://schemas.microsoft.com/office/drawing/2014/main" id="{328C3CEE-8EC5-4B3C-9159-D49EE555AE83}"/>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a:extLst>
            <a:ext uri="{FF2B5EF4-FFF2-40B4-BE49-F238E27FC236}">
              <a16:creationId xmlns:a16="http://schemas.microsoft.com/office/drawing/2014/main" id="{1B7CC1DD-D958-419C-BC88-53A288FAE30D}"/>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a:extLst>
            <a:ext uri="{FF2B5EF4-FFF2-40B4-BE49-F238E27FC236}">
              <a16:creationId xmlns:a16="http://schemas.microsoft.com/office/drawing/2014/main" id="{A4DFD2EF-70FE-49EE-BC88-59EE7B7B55E4}"/>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a:extLst>
            <a:ext uri="{FF2B5EF4-FFF2-40B4-BE49-F238E27FC236}">
              <a16:creationId xmlns:a16="http://schemas.microsoft.com/office/drawing/2014/main" id="{A38F9D9C-D6CC-4998-97CC-225EFF1C7941}"/>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a:extLst>
            <a:ext uri="{FF2B5EF4-FFF2-40B4-BE49-F238E27FC236}">
              <a16:creationId xmlns:a16="http://schemas.microsoft.com/office/drawing/2014/main" id="{388D1F34-4E71-4C2A-919C-99A5B76C669B}"/>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a:extLst>
            <a:ext uri="{FF2B5EF4-FFF2-40B4-BE49-F238E27FC236}">
              <a16:creationId xmlns:a16="http://schemas.microsoft.com/office/drawing/2014/main" id="{C6788126-87F3-413C-8129-B80D5AD289C9}"/>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a:extLst>
            <a:ext uri="{FF2B5EF4-FFF2-40B4-BE49-F238E27FC236}">
              <a16:creationId xmlns:a16="http://schemas.microsoft.com/office/drawing/2014/main" id="{EE6E8F66-A2A6-4627-B6A2-0B7D2ABDA2E1}"/>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a:extLst>
            <a:ext uri="{FF2B5EF4-FFF2-40B4-BE49-F238E27FC236}">
              <a16:creationId xmlns:a16="http://schemas.microsoft.com/office/drawing/2014/main" id="{B389B71C-47F8-433F-9668-AEF6BEAE2D3B}"/>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a:extLst>
            <a:ext uri="{FF2B5EF4-FFF2-40B4-BE49-F238E27FC236}">
              <a16:creationId xmlns:a16="http://schemas.microsoft.com/office/drawing/2014/main" id="{F590ABDE-ED7A-4B53-90C1-46547864725A}"/>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a:extLst>
            <a:ext uri="{FF2B5EF4-FFF2-40B4-BE49-F238E27FC236}">
              <a16:creationId xmlns:a16="http://schemas.microsoft.com/office/drawing/2014/main" id="{18F36E9F-CB90-4134-B7EA-C2D4A0E1EA42}"/>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3DF9757C-3725-4321-B78E-44A862F4948F}"/>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2DC920AF-BBAE-41EF-B1B9-1268F153E5EC}"/>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2B518B5A-E0F8-4ED2-A1C2-1933F8344FC1}"/>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9" name="直線コネクタ 698">
          <a:extLst>
            <a:ext uri="{FF2B5EF4-FFF2-40B4-BE49-F238E27FC236}">
              <a16:creationId xmlns:a16="http://schemas.microsoft.com/office/drawing/2014/main" id="{CDA7C2EF-95A8-4A3E-8EDE-5628F37916DE}"/>
            </a:ext>
          </a:extLst>
        </xdr:cNvPr>
        <xdr:cNvCxnSpPr/>
      </xdr:nvCxnSpPr>
      <xdr:spPr>
        <a:xfrm flipV="1">
          <a:off x="19509104" y="1296543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0" name="【児童館】&#10;一人当たり面積最小値テキスト">
          <a:extLst>
            <a:ext uri="{FF2B5EF4-FFF2-40B4-BE49-F238E27FC236}">
              <a16:creationId xmlns:a16="http://schemas.microsoft.com/office/drawing/2014/main" id="{D15A7AD7-7446-479E-B7E2-BE8B339DF297}"/>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1" name="直線コネクタ 700">
          <a:extLst>
            <a:ext uri="{FF2B5EF4-FFF2-40B4-BE49-F238E27FC236}">
              <a16:creationId xmlns:a16="http://schemas.microsoft.com/office/drawing/2014/main" id="{C96F9405-76C0-4EDA-AB13-8737C609EADC}"/>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2" name="【児童館】&#10;一人当たり面積最大値テキスト">
          <a:extLst>
            <a:ext uri="{FF2B5EF4-FFF2-40B4-BE49-F238E27FC236}">
              <a16:creationId xmlns:a16="http://schemas.microsoft.com/office/drawing/2014/main" id="{88108537-3D95-41C3-9091-7A67561A6442}"/>
            </a:ext>
          </a:extLst>
        </xdr:cNvPr>
        <xdr:cNvSpPr txBox="1"/>
      </xdr:nvSpPr>
      <xdr:spPr>
        <a:xfrm>
          <a:off x="19547840" y="1274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3" name="直線コネクタ 702">
          <a:extLst>
            <a:ext uri="{FF2B5EF4-FFF2-40B4-BE49-F238E27FC236}">
              <a16:creationId xmlns:a16="http://schemas.microsoft.com/office/drawing/2014/main" id="{3CE38FEF-EDC8-4F1C-901D-88C7261F280D}"/>
            </a:ext>
          </a:extLst>
        </xdr:cNvPr>
        <xdr:cNvCxnSpPr/>
      </xdr:nvCxnSpPr>
      <xdr:spPr>
        <a:xfrm>
          <a:off x="1944370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704" name="【児童館】&#10;一人当たり面積平均値テキスト">
          <a:extLst>
            <a:ext uri="{FF2B5EF4-FFF2-40B4-BE49-F238E27FC236}">
              <a16:creationId xmlns:a16="http://schemas.microsoft.com/office/drawing/2014/main" id="{FBC093A8-749B-4ABE-BA92-B63B47E77953}"/>
            </a:ext>
          </a:extLst>
        </xdr:cNvPr>
        <xdr:cNvSpPr txBox="1"/>
      </xdr:nvSpPr>
      <xdr:spPr>
        <a:xfrm>
          <a:off x="19547840" y="14013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5" name="フローチャート: 判断 704">
          <a:extLst>
            <a:ext uri="{FF2B5EF4-FFF2-40B4-BE49-F238E27FC236}">
              <a16:creationId xmlns:a16="http://schemas.microsoft.com/office/drawing/2014/main" id="{D6B4E5B1-5C23-40E9-824D-C519FA6B7E3A}"/>
            </a:ext>
          </a:extLst>
        </xdr:cNvPr>
        <xdr:cNvSpPr/>
      </xdr:nvSpPr>
      <xdr:spPr>
        <a:xfrm>
          <a:off x="1945894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6" name="フローチャート: 判断 705">
          <a:extLst>
            <a:ext uri="{FF2B5EF4-FFF2-40B4-BE49-F238E27FC236}">
              <a16:creationId xmlns:a16="http://schemas.microsoft.com/office/drawing/2014/main" id="{913AFFE3-AEAF-4497-A9E1-8FFF00F01879}"/>
            </a:ext>
          </a:extLst>
        </xdr:cNvPr>
        <xdr:cNvSpPr/>
      </xdr:nvSpPr>
      <xdr:spPr>
        <a:xfrm>
          <a:off x="1873504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7" name="フローチャート: 判断 706">
          <a:extLst>
            <a:ext uri="{FF2B5EF4-FFF2-40B4-BE49-F238E27FC236}">
              <a16:creationId xmlns:a16="http://schemas.microsoft.com/office/drawing/2014/main" id="{CA3CCF90-D7A3-4D5F-B6DB-8A225530CF93}"/>
            </a:ext>
          </a:extLst>
        </xdr:cNvPr>
        <xdr:cNvSpPr/>
      </xdr:nvSpPr>
      <xdr:spPr>
        <a:xfrm>
          <a:off x="179374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708" name="フローチャート: 判断 707">
          <a:extLst>
            <a:ext uri="{FF2B5EF4-FFF2-40B4-BE49-F238E27FC236}">
              <a16:creationId xmlns:a16="http://schemas.microsoft.com/office/drawing/2014/main" id="{DA10746E-DA75-40AB-9730-236A6E87BB1D}"/>
            </a:ext>
          </a:extLst>
        </xdr:cNvPr>
        <xdr:cNvSpPr/>
      </xdr:nvSpPr>
      <xdr:spPr>
        <a:xfrm>
          <a:off x="17162780" y="14060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709" name="フローチャート: 判断 708">
          <a:extLst>
            <a:ext uri="{FF2B5EF4-FFF2-40B4-BE49-F238E27FC236}">
              <a16:creationId xmlns:a16="http://schemas.microsoft.com/office/drawing/2014/main" id="{7072AC5C-2555-4130-AEE4-EF3F5001B9C1}"/>
            </a:ext>
          </a:extLst>
        </xdr:cNvPr>
        <xdr:cNvSpPr/>
      </xdr:nvSpPr>
      <xdr:spPr>
        <a:xfrm>
          <a:off x="16388080" y="14060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8A3C74EC-6455-4E43-9595-740030B97992}"/>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1108B8A-8E97-48A8-B150-D5B515E3288C}"/>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4CFC707-7FD1-4A8A-B78E-1498EADAB031}"/>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8169381B-EC39-4D7E-9784-6EFC4AF9F162}"/>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D3DA536A-DF2F-4DAB-804D-4B49CCD6C95D}"/>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69850</xdr:rowOff>
    </xdr:from>
    <xdr:to>
      <xdr:col>116</xdr:col>
      <xdr:colOff>114300</xdr:colOff>
      <xdr:row>82</xdr:row>
      <xdr:rowOff>0</xdr:rowOff>
    </xdr:to>
    <xdr:sp macro="" textlink="">
      <xdr:nvSpPr>
        <xdr:cNvPr id="715" name="楕円 714">
          <a:extLst>
            <a:ext uri="{FF2B5EF4-FFF2-40B4-BE49-F238E27FC236}">
              <a16:creationId xmlns:a16="http://schemas.microsoft.com/office/drawing/2014/main" id="{0A769EA3-B359-453C-A9F2-00ACFB64F9E9}"/>
            </a:ext>
          </a:extLst>
        </xdr:cNvPr>
        <xdr:cNvSpPr/>
      </xdr:nvSpPr>
      <xdr:spPr>
        <a:xfrm>
          <a:off x="19458940" y="13648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92727</xdr:rowOff>
    </xdr:from>
    <xdr:ext cx="469744" cy="259045"/>
    <xdr:sp macro="" textlink="">
      <xdr:nvSpPr>
        <xdr:cNvPr id="716" name="【児童館】&#10;一人当たり面積該当値テキスト">
          <a:extLst>
            <a:ext uri="{FF2B5EF4-FFF2-40B4-BE49-F238E27FC236}">
              <a16:creationId xmlns:a16="http://schemas.microsoft.com/office/drawing/2014/main" id="{92C1B732-C3C9-4B7B-A44D-0C2CF045CF22}"/>
            </a:ext>
          </a:extLst>
        </xdr:cNvPr>
        <xdr:cNvSpPr txBox="1"/>
      </xdr:nvSpPr>
      <xdr:spPr>
        <a:xfrm>
          <a:off x="19547840"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69850</xdr:rowOff>
    </xdr:from>
    <xdr:to>
      <xdr:col>112</xdr:col>
      <xdr:colOff>38100</xdr:colOff>
      <xdr:row>82</xdr:row>
      <xdr:rowOff>0</xdr:rowOff>
    </xdr:to>
    <xdr:sp macro="" textlink="">
      <xdr:nvSpPr>
        <xdr:cNvPr id="717" name="楕円 716">
          <a:extLst>
            <a:ext uri="{FF2B5EF4-FFF2-40B4-BE49-F238E27FC236}">
              <a16:creationId xmlns:a16="http://schemas.microsoft.com/office/drawing/2014/main" id="{C4B25A55-26B6-4EE5-BCF5-05CBBE8DECA4}"/>
            </a:ext>
          </a:extLst>
        </xdr:cNvPr>
        <xdr:cNvSpPr/>
      </xdr:nvSpPr>
      <xdr:spPr>
        <a:xfrm>
          <a:off x="18735040" y="136486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120650</xdr:rowOff>
    </xdr:from>
    <xdr:to>
      <xdr:col>116</xdr:col>
      <xdr:colOff>63500</xdr:colOff>
      <xdr:row>81</xdr:row>
      <xdr:rowOff>120650</xdr:rowOff>
    </xdr:to>
    <xdr:cxnSp macro="">
      <xdr:nvCxnSpPr>
        <xdr:cNvPr id="718" name="直線コネクタ 717">
          <a:extLst>
            <a:ext uri="{FF2B5EF4-FFF2-40B4-BE49-F238E27FC236}">
              <a16:creationId xmlns:a16="http://schemas.microsoft.com/office/drawing/2014/main" id="{0E080E60-C6C2-4D51-B5A5-21A305B21854}"/>
            </a:ext>
          </a:extLst>
        </xdr:cNvPr>
        <xdr:cNvCxnSpPr/>
      </xdr:nvCxnSpPr>
      <xdr:spPr>
        <a:xfrm>
          <a:off x="18778220" y="1369949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82550</xdr:rowOff>
    </xdr:from>
    <xdr:to>
      <xdr:col>107</xdr:col>
      <xdr:colOff>101600</xdr:colOff>
      <xdr:row>82</xdr:row>
      <xdr:rowOff>12700</xdr:rowOff>
    </xdr:to>
    <xdr:sp macro="" textlink="">
      <xdr:nvSpPr>
        <xdr:cNvPr id="719" name="楕円 718">
          <a:extLst>
            <a:ext uri="{FF2B5EF4-FFF2-40B4-BE49-F238E27FC236}">
              <a16:creationId xmlns:a16="http://schemas.microsoft.com/office/drawing/2014/main" id="{65C90413-9E50-4988-AD19-564B8B3DC98C}"/>
            </a:ext>
          </a:extLst>
        </xdr:cNvPr>
        <xdr:cNvSpPr/>
      </xdr:nvSpPr>
      <xdr:spPr>
        <a:xfrm>
          <a:off x="17937480" y="13661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120650</xdr:rowOff>
    </xdr:from>
    <xdr:to>
      <xdr:col>111</xdr:col>
      <xdr:colOff>177800</xdr:colOff>
      <xdr:row>81</xdr:row>
      <xdr:rowOff>133350</xdr:rowOff>
    </xdr:to>
    <xdr:cxnSp macro="">
      <xdr:nvCxnSpPr>
        <xdr:cNvPr id="720" name="直線コネクタ 719">
          <a:extLst>
            <a:ext uri="{FF2B5EF4-FFF2-40B4-BE49-F238E27FC236}">
              <a16:creationId xmlns:a16="http://schemas.microsoft.com/office/drawing/2014/main" id="{35D83F91-6471-412E-90D8-051141E020AC}"/>
            </a:ext>
          </a:extLst>
        </xdr:cNvPr>
        <xdr:cNvCxnSpPr/>
      </xdr:nvCxnSpPr>
      <xdr:spPr>
        <a:xfrm flipV="1">
          <a:off x="17988280" y="13699490"/>
          <a:ext cx="78994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82550</xdr:rowOff>
    </xdr:from>
    <xdr:to>
      <xdr:col>102</xdr:col>
      <xdr:colOff>165100</xdr:colOff>
      <xdr:row>82</xdr:row>
      <xdr:rowOff>12700</xdr:rowOff>
    </xdr:to>
    <xdr:sp macro="" textlink="">
      <xdr:nvSpPr>
        <xdr:cNvPr id="721" name="楕円 720">
          <a:extLst>
            <a:ext uri="{FF2B5EF4-FFF2-40B4-BE49-F238E27FC236}">
              <a16:creationId xmlns:a16="http://schemas.microsoft.com/office/drawing/2014/main" id="{E390DB27-C1F9-438E-9F5E-F3351064E5FE}"/>
            </a:ext>
          </a:extLst>
        </xdr:cNvPr>
        <xdr:cNvSpPr/>
      </xdr:nvSpPr>
      <xdr:spPr>
        <a:xfrm>
          <a:off x="17162780" y="13661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133350</xdr:rowOff>
    </xdr:from>
    <xdr:to>
      <xdr:col>107</xdr:col>
      <xdr:colOff>50800</xdr:colOff>
      <xdr:row>81</xdr:row>
      <xdr:rowOff>133350</xdr:rowOff>
    </xdr:to>
    <xdr:cxnSp macro="">
      <xdr:nvCxnSpPr>
        <xdr:cNvPr id="722" name="直線コネクタ 721">
          <a:extLst>
            <a:ext uri="{FF2B5EF4-FFF2-40B4-BE49-F238E27FC236}">
              <a16:creationId xmlns:a16="http://schemas.microsoft.com/office/drawing/2014/main" id="{2B9BA43C-D575-4910-B55B-4B9D963DC0FC}"/>
            </a:ext>
          </a:extLst>
        </xdr:cNvPr>
        <xdr:cNvCxnSpPr/>
      </xdr:nvCxnSpPr>
      <xdr:spPr>
        <a:xfrm>
          <a:off x="17213580" y="137121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82550</xdr:rowOff>
    </xdr:from>
    <xdr:to>
      <xdr:col>98</xdr:col>
      <xdr:colOff>38100</xdr:colOff>
      <xdr:row>82</xdr:row>
      <xdr:rowOff>12700</xdr:rowOff>
    </xdr:to>
    <xdr:sp macro="" textlink="">
      <xdr:nvSpPr>
        <xdr:cNvPr id="723" name="楕円 722">
          <a:extLst>
            <a:ext uri="{FF2B5EF4-FFF2-40B4-BE49-F238E27FC236}">
              <a16:creationId xmlns:a16="http://schemas.microsoft.com/office/drawing/2014/main" id="{DBB33BFC-2FA2-49BC-9B9F-263CA091B12B}"/>
            </a:ext>
          </a:extLst>
        </xdr:cNvPr>
        <xdr:cNvSpPr/>
      </xdr:nvSpPr>
      <xdr:spPr>
        <a:xfrm>
          <a:off x="16388080" y="136613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133350</xdr:rowOff>
    </xdr:from>
    <xdr:to>
      <xdr:col>102</xdr:col>
      <xdr:colOff>114300</xdr:colOff>
      <xdr:row>81</xdr:row>
      <xdr:rowOff>133350</xdr:rowOff>
    </xdr:to>
    <xdr:cxnSp macro="">
      <xdr:nvCxnSpPr>
        <xdr:cNvPr id="724" name="直線コネクタ 723">
          <a:extLst>
            <a:ext uri="{FF2B5EF4-FFF2-40B4-BE49-F238E27FC236}">
              <a16:creationId xmlns:a16="http://schemas.microsoft.com/office/drawing/2014/main" id="{413FB588-90E8-4E1B-ADE3-C1854A4BB292}"/>
            </a:ext>
          </a:extLst>
        </xdr:cNvPr>
        <xdr:cNvCxnSpPr/>
      </xdr:nvCxnSpPr>
      <xdr:spPr>
        <a:xfrm>
          <a:off x="16431260" y="1371219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25" name="n_1aveValue【児童館】&#10;一人当たり面積">
          <a:extLst>
            <a:ext uri="{FF2B5EF4-FFF2-40B4-BE49-F238E27FC236}">
              <a16:creationId xmlns:a16="http://schemas.microsoft.com/office/drawing/2014/main" id="{228E4F51-523B-4D92-B44A-18AB99437CAB}"/>
            </a:ext>
          </a:extLst>
        </xdr:cNvPr>
        <xdr:cNvSpPr txBox="1"/>
      </xdr:nvSpPr>
      <xdr:spPr>
        <a:xfrm>
          <a:off x="18561127" y="141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26" name="n_2aveValue【児童館】&#10;一人当たり面積">
          <a:extLst>
            <a:ext uri="{FF2B5EF4-FFF2-40B4-BE49-F238E27FC236}">
              <a16:creationId xmlns:a16="http://schemas.microsoft.com/office/drawing/2014/main" id="{A6DA84AC-2DEF-43C6-8520-E2BDE5022184}"/>
            </a:ext>
          </a:extLst>
        </xdr:cNvPr>
        <xdr:cNvSpPr txBox="1"/>
      </xdr:nvSpPr>
      <xdr:spPr>
        <a:xfrm>
          <a:off x="17776267" y="141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67327</xdr:rowOff>
    </xdr:from>
    <xdr:ext cx="469744" cy="259045"/>
    <xdr:sp macro="" textlink="">
      <xdr:nvSpPr>
        <xdr:cNvPr id="727" name="n_3aveValue【児童館】&#10;一人当たり面積">
          <a:extLst>
            <a:ext uri="{FF2B5EF4-FFF2-40B4-BE49-F238E27FC236}">
              <a16:creationId xmlns:a16="http://schemas.microsoft.com/office/drawing/2014/main" id="{2E38FA3A-BB28-4DB7-800D-8AEBE7D60DCC}"/>
            </a:ext>
          </a:extLst>
        </xdr:cNvPr>
        <xdr:cNvSpPr txBox="1"/>
      </xdr:nvSpPr>
      <xdr:spPr>
        <a:xfrm>
          <a:off x="17001567" y="1414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67327</xdr:rowOff>
    </xdr:from>
    <xdr:ext cx="469744" cy="259045"/>
    <xdr:sp macro="" textlink="">
      <xdr:nvSpPr>
        <xdr:cNvPr id="728" name="n_4aveValue【児童館】&#10;一人当たり面積">
          <a:extLst>
            <a:ext uri="{FF2B5EF4-FFF2-40B4-BE49-F238E27FC236}">
              <a16:creationId xmlns:a16="http://schemas.microsoft.com/office/drawing/2014/main" id="{1755239D-BBFD-46CC-AC81-B4BE4479E2EB}"/>
            </a:ext>
          </a:extLst>
        </xdr:cNvPr>
        <xdr:cNvSpPr txBox="1"/>
      </xdr:nvSpPr>
      <xdr:spPr>
        <a:xfrm>
          <a:off x="16226867" y="1414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16527</xdr:rowOff>
    </xdr:from>
    <xdr:ext cx="469744" cy="259045"/>
    <xdr:sp macro="" textlink="">
      <xdr:nvSpPr>
        <xdr:cNvPr id="729" name="n_1mainValue【児童館】&#10;一人当たり面積">
          <a:extLst>
            <a:ext uri="{FF2B5EF4-FFF2-40B4-BE49-F238E27FC236}">
              <a16:creationId xmlns:a16="http://schemas.microsoft.com/office/drawing/2014/main" id="{324F61E6-4AA6-4BF9-AE21-E404B532B852}"/>
            </a:ext>
          </a:extLst>
        </xdr:cNvPr>
        <xdr:cNvSpPr txBox="1"/>
      </xdr:nvSpPr>
      <xdr:spPr>
        <a:xfrm>
          <a:off x="18561127"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29227</xdr:rowOff>
    </xdr:from>
    <xdr:ext cx="469744" cy="259045"/>
    <xdr:sp macro="" textlink="">
      <xdr:nvSpPr>
        <xdr:cNvPr id="730" name="n_2mainValue【児童館】&#10;一人当たり面積">
          <a:extLst>
            <a:ext uri="{FF2B5EF4-FFF2-40B4-BE49-F238E27FC236}">
              <a16:creationId xmlns:a16="http://schemas.microsoft.com/office/drawing/2014/main" id="{E8C44139-D81D-40BE-AD0F-CD58A35EF6B8}"/>
            </a:ext>
          </a:extLst>
        </xdr:cNvPr>
        <xdr:cNvSpPr txBox="1"/>
      </xdr:nvSpPr>
      <xdr:spPr>
        <a:xfrm>
          <a:off x="17776267"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29227</xdr:rowOff>
    </xdr:from>
    <xdr:ext cx="469744" cy="259045"/>
    <xdr:sp macro="" textlink="">
      <xdr:nvSpPr>
        <xdr:cNvPr id="731" name="n_3mainValue【児童館】&#10;一人当たり面積">
          <a:extLst>
            <a:ext uri="{FF2B5EF4-FFF2-40B4-BE49-F238E27FC236}">
              <a16:creationId xmlns:a16="http://schemas.microsoft.com/office/drawing/2014/main" id="{ADAB8CB0-9687-43D1-9FB4-D6D2471D3B37}"/>
            </a:ext>
          </a:extLst>
        </xdr:cNvPr>
        <xdr:cNvSpPr txBox="1"/>
      </xdr:nvSpPr>
      <xdr:spPr>
        <a:xfrm>
          <a:off x="17001567"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29227</xdr:rowOff>
    </xdr:from>
    <xdr:ext cx="469744" cy="259045"/>
    <xdr:sp macro="" textlink="">
      <xdr:nvSpPr>
        <xdr:cNvPr id="732" name="n_4mainValue【児童館】&#10;一人当たり面積">
          <a:extLst>
            <a:ext uri="{FF2B5EF4-FFF2-40B4-BE49-F238E27FC236}">
              <a16:creationId xmlns:a16="http://schemas.microsoft.com/office/drawing/2014/main" id="{A0224CF6-7BF7-4C0F-8235-A9A2CD65D2C6}"/>
            </a:ext>
          </a:extLst>
        </xdr:cNvPr>
        <xdr:cNvSpPr txBox="1"/>
      </xdr:nvSpPr>
      <xdr:spPr>
        <a:xfrm>
          <a:off x="16226867"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DD91266C-0192-437A-A8B0-CC211104C224}"/>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381F008B-46BC-43A1-ACB4-2D42F45E8387}"/>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66FF23B4-544B-49C0-98E3-65116D34547E}"/>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7767FD8B-DE72-4773-BF97-43C3CF91EFFE}"/>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CA521B37-7EF2-4F3E-A033-0F55E1488246}"/>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0192193A-728B-4675-B1FB-EA30407F399B}"/>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4FE74D7E-8C67-4AE1-A2FA-5E1554B65CEE}"/>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C6C27BA5-4AC7-4A69-B176-08F0C9B0D48C}"/>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B750A439-1B6C-4E35-87E2-9E9534AAF7EE}"/>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D18A7FA1-4861-4BB2-A87F-996B3A73A7EB}"/>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438D1921-18E4-4F78-8F33-15CEB13BC99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a:extLst>
            <a:ext uri="{FF2B5EF4-FFF2-40B4-BE49-F238E27FC236}">
              <a16:creationId xmlns:a16="http://schemas.microsoft.com/office/drawing/2014/main" id="{1B069FD6-04A9-4174-87A1-B90C83E38B85}"/>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3BE69A2E-AA32-43AC-B77A-053F01238B49}"/>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a:extLst>
            <a:ext uri="{FF2B5EF4-FFF2-40B4-BE49-F238E27FC236}">
              <a16:creationId xmlns:a16="http://schemas.microsoft.com/office/drawing/2014/main" id="{D34A1945-3BEA-4056-AEAF-3CCAFD299D0B}"/>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a:extLst>
            <a:ext uri="{FF2B5EF4-FFF2-40B4-BE49-F238E27FC236}">
              <a16:creationId xmlns:a16="http://schemas.microsoft.com/office/drawing/2014/main" id="{BDC0B33D-688F-4DBC-BD4A-D979D673B46F}"/>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a:extLst>
            <a:ext uri="{FF2B5EF4-FFF2-40B4-BE49-F238E27FC236}">
              <a16:creationId xmlns:a16="http://schemas.microsoft.com/office/drawing/2014/main" id="{D2D9C1B6-3D64-4875-9C12-D47791122CA3}"/>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a:extLst>
            <a:ext uri="{FF2B5EF4-FFF2-40B4-BE49-F238E27FC236}">
              <a16:creationId xmlns:a16="http://schemas.microsoft.com/office/drawing/2014/main" id="{5EF0D84A-172B-49F0-947A-F6B9E2C94DA8}"/>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a:extLst>
            <a:ext uri="{FF2B5EF4-FFF2-40B4-BE49-F238E27FC236}">
              <a16:creationId xmlns:a16="http://schemas.microsoft.com/office/drawing/2014/main" id="{6E967D27-8FB4-4AD8-AD53-A6D2BE71AD8A}"/>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a:extLst>
            <a:ext uri="{FF2B5EF4-FFF2-40B4-BE49-F238E27FC236}">
              <a16:creationId xmlns:a16="http://schemas.microsoft.com/office/drawing/2014/main" id="{ED756172-3034-4F8D-8F6E-B92A41314ED2}"/>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a:extLst>
            <a:ext uri="{FF2B5EF4-FFF2-40B4-BE49-F238E27FC236}">
              <a16:creationId xmlns:a16="http://schemas.microsoft.com/office/drawing/2014/main" id="{78AA0BF1-1314-4560-AAE6-F4F47E92195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a:extLst>
            <a:ext uri="{FF2B5EF4-FFF2-40B4-BE49-F238E27FC236}">
              <a16:creationId xmlns:a16="http://schemas.microsoft.com/office/drawing/2014/main" id="{5F07FC95-B1C9-4913-8319-15C7BD6571C1}"/>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a:extLst>
            <a:ext uri="{FF2B5EF4-FFF2-40B4-BE49-F238E27FC236}">
              <a16:creationId xmlns:a16="http://schemas.microsoft.com/office/drawing/2014/main" id="{0F6C6EFD-E962-43F3-9957-6D42A83713D2}"/>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a:extLst>
            <a:ext uri="{FF2B5EF4-FFF2-40B4-BE49-F238E27FC236}">
              <a16:creationId xmlns:a16="http://schemas.microsoft.com/office/drawing/2014/main" id="{55B06411-351A-4351-AA4C-634F302A3F5F}"/>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DA793BA4-B2A8-467B-B905-9F0FDF71D255}"/>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a:extLst>
            <a:ext uri="{FF2B5EF4-FFF2-40B4-BE49-F238E27FC236}">
              <a16:creationId xmlns:a16="http://schemas.microsoft.com/office/drawing/2014/main" id="{7049657F-A198-4594-B225-94B180BA1EFA}"/>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758" name="直線コネクタ 757">
          <a:extLst>
            <a:ext uri="{FF2B5EF4-FFF2-40B4-BE49-F238E27FC236}">
              <a16:creationId xmlns:a16="http://schemas.microsoft.com/office/drawing/2014/main" id="{CB6DA3FE-B3B2-4E62-A1EC-735A7B9606C6}"/>
            </a:ext>
          </a:extLst>
        </xdr:cNvPr>
        <xdr:cNvCxnSpPr/>
      </xdr:nvCxnSpPr>
      <xdr:spPr>
        <a:xfrm flipV="1">
          <a:off x="14375764" y="16882655"/>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759" name="【公民館】&#10;有形固定資産減価償却率最小値テキスト">
          <a:extLst>
            <a:ext uri="{FF2B5EF4-FFF2-40B4-BE49-F238E27FC236}">
              <a16:creationId xmlns:a16="http://schemas.microsoft.com/office/drawing/2014/main" id="{CC0E33F3-0079-481F-ABF2-4E46CC8A12D8}"/>
            </a:ext>
          </a:extLst>
        </xdr:cNvPr>
        <xdr:cNvSpPr txBox="1"/>
      </xdr:nvSpPr>
      <xdr:spPr>
        <a:xfrm>
          <a:off x="14414500" y="182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760" name="直線コネクタ 759">
          <a:extLst>
            <a:ext uri="{FF2B5EF4-FFF2-40B4-BE49-F238E27FC236}">
              <a16:creationId xmlns:a16="http://schemas.microsoft.com/office/drawing/2014/main" id="{E39D6656-D9B5-4242-AE8F-22546F7D2553}"/>
            </a:ext>
          </a:extLst>
        </xdr:cNvPr>
        <xdr:cNvCxnSpPr/>
      </xdr:nvCxnSpPr>
      <xdr:spPr>
        <a:xfrm>
          <a:off x="14287500" y="1829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761" name="【公民館】&#10;有形固定資産減価償却率最大値テキスト">
          <a:extLst>
            <a:ext uri="{FF2B5EF4-FFF2-40B4-BE49-F238E27FC236}">
              <a16:creationId xmlns:a16="http://schemas.microsoft.com/office/drawing/2014/main" id="{8B64F774-0675-448A-A5C5-7D20FEA27C3A}"/>
            </a:ext>
          </a:extLst>
        </xdr:cNvPr>
        <xdr:cNvSpPr txBox="1"/>
      </xdr:nvSpPr>
      <xdr:spPr>
        <a:xfrm>
          <a:off x="14414500" y="1666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762" name="直線コネクタ 761">
          <a:extLst>
            <a:ext uri="{FF2B5EF4-FFF2-40B4-BE49-F238E27FC236}">
              <a16:creationId xmlns:a16="http://schemas.microsoft.com/office/drawing/2014/main" id="{4D0441F3-CD0E-4EE5-A0E3-A666C247ECF3}"/>
            </a:ext>
          </a:extLst>
        </xdr:cNvPr>
        <xdr:cNvCxnSpPr/>
      </xdr:nvCxnSpPr>
      <xdr:spPr>
        <a:xfrm>
          <a:off x="14287500" y="16882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82204</xdr:rowOff>
    </xdr:from>
    <xdr:ext cx="405111" cy="259045"/>
    <xdr:sp macro="" textlink="">
      <xdr:nvSpPr>
        <xdr:cNvPr id="763" name="【公民館】&#10;有形固定資産減価償却率平均値テキスト">
          <a:extLst>
            <a:ext uri="{FF2B5EF4-FFF2-40B4-BE49-F238E27FC236}">
              <a16:creationId xmlns:a16="http://schemas.microsoft.com/office/drawing/2014/main" id="{12119908-A0CD-417C-BC27-4352894497C5}"/>
            </a:ext>
          </a:extLst>
        </xdr:cNvPr>
        <xdr:cNvSpPr txBox="1"/>
      </xdr:nvSpPr>
      <xdr:spPr>
        <a:xfrm>
          <a:off x="14414500" y="176844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764" name="フローチャート: 判断 763">
          <a:extLst>
            <a:ext uri="{FF2B5EF4-FFF2-40B4-BE49-F238E27FC236}">
              <a16:creationId xmlns:a16="http://schemas.microsoft.com/office/drawing/2014/main" id="{756990A3-2E2F-4FCD-8976-1AF19F413B40}"/>
            </a:ext>
          </a:extLst>
        </xdr:cNvPr>
        <xdr:cNvSpPr/>
      </xdr:nvSpPr>
      <xdr:spPr>
        <a:xfrm>
          <a:off x="14325600" y="1770597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765" name="フローチャート: 判断 764">
          <a:extLst>
            <a:ext uri="{FF2B5EF4-FFF2-40B4-BE49-F238E27FC236}">
              <a16:creationId xmlns:a16="http://schemas.microsoft.com/office/drawing/2014/main" id="{539E666A-F4D3-45D5-9D8C-871157E49C1A}"/>
            </a:ext>
          </a:extLst>
        </xdr:cNvPr>
        <xdr:cNvSpPr/>
      </xdr:nvSpPr>
      <xdr:spPr>
        <a:xfrm>
          <a:off x="13578840" y="176978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766" name="フローチャート: 判断 765">
          <a:extLst>
            <a:ext uri="{FF2B5EF4-FFF2-40B4-BE49-F238E27FC236}">
              <a16:creationId xmlns:a16="http://schemas.microsoft.com/office/drawing/2014/main" id="{CF127BB1-C5B2-4AAD-BA75-41925E01A7B8}"/>
            </a:ext>
          </a:extLst>
        </xdr:cNvPr>
        <xdr:cNvSpPr/>
      </xdr:nvSpPr>
      <xdr:spPr>
        <a:xfrm>
          <a:off x="1280414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767" name="フローチャート: 判断 766">
          <a:extLst>
            <a:ext uri="{FF2B5EF4-FFF2-40B4-BE49-F238E27FC236}">
              <a16:creationId xmlns:a16="http://schemas.microsoft.com/office/drawing/2014/main" id="{CBDD5D8E-78E4-45A2-B3AB-C60BFC1AC33C}"/>
            </a:ext>
          </a:extLst>
        </xdr:cNvPr>
        <xdr:cNvSpPr/>
      </xdr:nvSpPr>
      <xdr:spPr>
        <a:xfrm>
          <a:off x="12029440" y="176912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768" name="フローチャート: 判断 767">
          <a:extLst>
            <a:ext uri="{FF2B5EF4-FFF2-40B4-BE49-F238E27FC236}">
              <a16:creationId xmlns:a16="http://schemas.microsoft.com/office/drawing/2014/main" id="{1B3FAE1D-E0C3-48EE-A4EA-2C871CB34078}"/>
            </a:ext>
          </a:extLst>
        </xdr:cNvPr>
        <xdr:cNvSpPr/>
      </xdr:nvSpPr>
      <xdr:spPr>
        <a:xfrm>
          <a:off x="11231880" y="176798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BC2D1A14-9136-413B-BECE-AB44C757FD3B}"/>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DC4DAA76-BE88-43A5-B538-4FEB6F44DD64}"/>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D941D799-0A1C-4425-9569-5EF546619162}"/>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EF4BBF8F-332E-4A29-9B0B-0B4FAB47DD66}"/>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98F98614-DB29-46AD-A1A1-08D6EF9588C4}"/>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22134</xdr:rowOff>
    </xdr:from>
    <xdr:to>
      <xdr:col>85</xdr:col>
      <xdr:colOff>177800</xdr:colOff>
      <xdr:row>105</xdr:row>
      <xdr:rowOff>123734</xdr:rowOff>
    </xdr:to>
    <xdr:sp macro="" textlink="">
      <xdr:nvSpPr>
        <xdr:cNvPr id="774" name="楕円 773">
          <a:extLst>
            <a:ext uri="{FF2B5EF4-FFF2-40B4-BE49-F238E27FC236}">
              <a16:creationId xmlns:a16="http://schemas.microsoft.com/office/drawing/2014/main" id="{9E023C2C-3D87-412D-8FF5-5A0AFBA22F06}"/>
            </a:ext>
          </a:extLst>
        </xdr:cNvPr>
        <xdr:cNvSpPr/>
      </xdr:nvSpPr>
      <xdr:spPr>
        <a:xfrm>
          <a:off x="14325600" y="1762433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45011</xdr:rowOff>
    </xdr:from>
    <xdr:ext cx="405111" cy="259045"/>
    <xdr:sp macro="" textlink="">
      <xdr:nvSpPr>
        <xdr:cNvPr id="775" name="【公民館】&#10;有形固定資産減価償却率該当値テキスト">
          <a:extLst>
            <a:ext uri="{FF2B5EF4-FFF2-40B4-BE49-F238E27FC236}">
              <a16:creationId xmlns:a16="http://schemas.microsoft.com/office/drawing/2014/main" id="{231670BB-79A0-429D-ACDE-3E80F9B656E9}"/>
            </a:ext>
          </a:extLst>
        </xdr:cNvPr>
        <xdr:cNvSpPr txBox="1"/>
      </xdr:nvSpPr>
      <xdr:spPr>
        <a:xfrm>
          <a:off x="14414500" y="1747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149498</xdr:rowOff>
    </xdr:from>
    <xdr:to>
      <xdr:col>81</xdr:col>
      <xdr:colOff>101600</xdr:colOff>
      <xdr:row>105</xdr:row>
      <xdr:rowOff>79648</xdr:rowOff>
    </xdr:to>
    <xdr:sp macro="" textlink="">
      <xdr:nvSpPr>
        <xdr:cNvPr id="776" name="楕円 775">
          <a:extLst>
            <a:ext uri="{FF2B5EF4-FFF2-40B4-BE49-F238E27FC236}">
              <a16:creationId xmlns:a16="http://schemas.microsoft.com/office/drawing/2014/main" id="{B874873F-CEF1-4BA7-A215-A79B66D94DCC}"/>
            </a:ext>
          </a:extLst>
        </xdr:cNvPr>
        <xdr:cNvSpPr/>
      </xdr:nvSpPr>
      <xdr:spPr>
        <a:xfrm>
          <a:off x="13578840" y="175840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28848</xdr:rowOff>
    </xdr:from>
    <xdr:to>
      <xdr:col>85</xdr:col>
      <xdr:colOff>127000</xdr:colOff>
      <xdr:row>105</xdr:row>
      <xdr:rowOff>72934</xdr:rowOff>
    </xdr:to>
    <xdr:cxnSp macro="">
      <xdr:nvCxnSpPr>
        <xdr:cNvPr id="777" name="直線コネクタ 776">
          <a:extLst>
            <a:ext uri="{FF2B5EF4-FFF2-40B4-BE49-F238E27FC236}">
              <a16:creationId xmlns:a16="http://schemas.microsoft.com/office/drawing/2014/main" id="{A1D25007-50E5-40CC-ACDF-B27531B0FD18}"/>
            </a:ext>
          </a:extLst>
        </xdr:cNvPr>
        <xdr:cNvCxnSpPr/>
      </xdr:nvCxnSpPr>
      <xdr:spPr>
        <a:xfrm>
          <a:off x="13629640" y="17631048"/>
          <a:ext cx="74676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111942</xdr:rowOff>
    </xdr:from>
    <xdr:to>
      <xdr:col>76</xdr:col>
      <xdr:colOff>165100</xdr:colOff>
      <xdr:row>105</xdr:row>
      <xdr:rowOff>42092</xdr:rowOff>
    </xdr:to>
    <xdr:sp macro="" textlink="">
      <xdr:nvSpPr>
        <xdr:cNvPr id="778" name="楕円 777">
          <a:extLst>
            <a:ext uri="{FF2B5EF4-FFF2-40B4-BE49-F238E27FC236}">
              <a16:creationId xmlns:a16="http://schemas.microsoft.com/office/drawing/2014/main" id="{09909EF4-1498-47F9-8033-79D4D1F510E3}"/>
            </a:ext>
          </a:extLst>
        </xdr:cNvPr>
        <xdr:cNvSpPr/>
      </xdr:nvSpPr>
      <xdr:spPr>
        <a:xfrm>
          <a:off x="12804140" y="175465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162742</xdr:rowOff>
    </xdr:from>
    <xdr:to>
      <xdr:col>81</xdr:col>
      <xdr:colOff>50800</xdr:colOff>
      <xdr:row>105</xdr:row>
      <xdr:rowOff>28848</xdr:rowOff>
    </xdr:to>
    <xdr:cxnSp macro="">
      <xdr:nvCxnSpPr>
        <xdr:cNvPr id="779" name="直線コネクタ 778">
          <a:extLst>
            <a:ext uri="{FF2B5EF4-FFF2-40B4-BE49-F238E27FC236}">
              <a16:creationId xmlns:a16="http://schemas.microsoft.com/office/drawing/2014/main" id="{A6010CC8-0DA3-47AD-BC53-FF3EC9ADACFB}"/>
            </a:ext>
          </a:extLst>
        </xdr:cNvPr>
        <xdr:cNvCxnSpPr/>
      </xdr:nvCxnSpPr>
      <xdr:spPr>
        <a:xfrm>
          <a:off x="12854940" y="17597302"/>
          <a:ext cx="77470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77651</xdr:rowOff>
    </xdr:from>
    <xdr:to>
      <xdr:col>72</xdr:col>
      <xdr:colOff>38100</xdr:colOff>
      <xdr:row>105</xdr:row>
      <xdr:rowOff>7801</xdr:rowOff>
    </xdr:to>
    <xdr:sp macro="" textlink="">
      <xdr:nvSpPr>
        <xdr:cNvPr id="780" name="楕円 779">
          <a:extLst>
            <a:ext uri="{FF2B5EF4-FFF2-40B4-BE49-F238E27FC236}">
              <a16:creationId xmlns:a16="http://schemas.microsoft.com/office/drawing/2014/main" id="{E937D4D5-4556-49B4-B46D-5C63D899A1E9}"/>
            </a:ext>
          </a:extLst>
        </xdr:cNvPr>
        <xdr:cNvSpPr/>
      </xdr:nvSpPr>
      <xdr:spPr>
        <a:xfrm>
          <a:off x="12029440" y="175122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128451</xdr:rowOff>
    </xdr:from>
    <xdr:to>
      <xdr:col>76</xdr:col>
      <xdr:colOff>114300</xdr:colOff>
      <xdr:row>104</xdr:row>
      <xdr:rowOff>162742</xdr:rowOff>
    </xdr:to>
    <xdr:cxnSp macro="">
      <xdr:nvCxnSpPr>
        <xdr:cNvPr id="781" name="直線コネクタ 780">
          <a:extLst>
            <a:ext uri="{FF2B5EF4-FFF2-40B4-BE49-F238E27FC236}">
              <a16:creationId xmlns:a16="http://schemas.microsoft.com/office/drawing/2014/main" id="{4D3AC492-9A55-4E7D-AD6B-3E4DDE321A18}"/>
            </a:ext>
          </a:extLst>
        </xdr:cNvPr>
        <xdr:cNvCxnSpPr/>
      </xdr:nvCxnSpPr>
      <xdr:spPr>
        <a:xfrm>
          <a:off x="12072620" y="17563011"/>
          <a:ext cx="7823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67855</xdr:rowOff>
    </xdr:from>
    <xdr:to>
      <xdr:col>67</xdr:col>
      <xdr:colOff>101600</xdr:colOff>
      <xdr:row>104</xdr:row>
      <xdr:rowOff>169455</xdr:rowOff>
    </xdr:to>
    <xdr:sp macro="" textlink="">
      <xdr:nvSpPr>
        <xdr:cNvPr id="782" name="楕円 781">
          <a:extLst>
            <a:ext uri="{FF2B5EF4-FFF2-40B4-BE49-F238E27FC236}">
              <a16:creationId xmlns:a16="http://schemas.microsoft.com/office/drawing/2014/main" id="{3AADDE7F-A888-4A9F-825B-DA436F4B04DF}"/>
            </a:ext>
          </a:extLst>
        </xdr:cNvPr>
        <xdr:cNvSpPr/>
      </xdr:nvSpPr>
      <xdr:spPr>
        <a:xfrm>
          <a:off x="11231880" y="1750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118655</xdr:rowOff>
    </xdr:from>
    <xdr:to>
      <xdr:col>71</xdr:col>
      <xdr:colOff>177800</xdr:colOff>
      <xdr:row>104</xdr:row>
      <xdr:rowOff>128451</xdr:rowOff>
    </xdr:to>
    <xdr:cxnSp macro="">
      <xdr:nvCxnSpPr>
        <xdr:cNvPr id="783" name="直線コネクタ 782">
          <a:extLst>
            <a:ext uri="{FF2B5EF4-FFF2-40B4-BE49-F238E27FC236}">
              <a16:creationId xmlns:a16="http://schemas.microsoft.com/office/drawing/2014/main" id="{F150B1DB-B64A-488B-B53C-D69B7B36D6F7}"/>
            </a:ext>
          </a:extLst>
        </xdr:cNvPr>
        <xdr:cNvCxnSpPr/>
      </xdr:nvCxnSpPr>
      <xdr:spPr>
        <a:xfrm>
          <a:off x="11282680" y="17553215"/>
          <a:ext cx="78994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16890</xdr:rowOff>
    </xdr:from>
    <xdr:ext cx="405111" cy="259045"/>
    <xdr:sp macro="" textlink="">
      <xdr:nvSpPr>
        <xdr:cNvPr id="784" name="n_1aveValue【公民館】&#10;有形固定資産減価償却率">
          <a:extLst>
            <a:ext uri="{FF2B5EF4-FFF2-40B4-BE49-F238E27FC236}">
              <a16:creationId xmlns:a16="http://schemas.microsoft.com/office/drawing/2014/main" id="{CA042B25-AA79-43A3-A452-9FAB727F2E6B}"/>
            </a:ext>
          </a:extLst>
        </xdr:cNvPr>
        <xdr:cNvSpPr txBox="1"/>
      </xdr:nvSpPr>
      <xdr:spPr>
        <a:xfrm>
          <a:off x="13437244" y="17786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157315</xdr:rowOff>
    </xdr:from>
    <xdr:ext cx="405111" cy="259045"/>
    <xdr:sp macro="" textlink="">
      <xdr:nvSpPr>
        <xdr:cNvPr id="785" name="n_2aveValue【公民館】&#10;有形固定資産減価償却率">
          <a:extLst>
            <a:ext uri="{FF2B5EF4-FFF2-40B4-BE49-F238E27FC236}">
              <a16:creationId xmlns:a16="http://schemas.microsoft.com/office/drawing/2014/main" id="{E175CBB3-FAFD-4875-8EB8-2D58C56E0F39}"/>
            </a:ext>
          </a:extLst>
        </xdr:cNvPr>
        <xdr:cNvSpPr txBox="1"/>
      </xdr:nvSpPr>
      <xdr:spPr>
        <a:xfrm>
          <a:off x="12675244" y="1775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10358</xdr:rowOff>
    </xdr:from>
    <xdr:ext cx="405111" cy="259045"/>
    <xdr:sp macro="" textlink="">
      <xdr:nvSpPr>
        <xdr:cNvPr id="786" name="n_3aveValue【公民館】&#10;有形固定資産減価償却率">
          <a:extLst>
            <a:ext uri="{FF2B5EF4-FFF2-40B4-BE49-F238E27FC236}">
              <a16:creationId xmlns:a16="http://schemas.microsoft.com/office/drawing/2014/main" id="{795D7E4E-6138-4065-912B-395B9F32D8BA}"/>
            </a:ext>
          </a:extLst>
        </xdr:cNvPr>
        <xdr:cNvSpPr txBox="1"/>
      </xdr:nvSpPr>
      <xdr:spPr>
        <a:xfrm>
          <a:off x="11900544" y="17780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170378</xdr:rowOff>
    </xdr:from>
    <xdr:ext cx="405111" cy="259045"/>
    <xdr:sp macro="" textlink="">
      <xdr:nvSpPr>
        <xdr:cNvPr id="787" name="n_4aveValue【公民館】&#10;有形固定資産減価償却率">
          <a:extLst>
            <a:ext uri="{FF2B5EF4-FFF2-40B4-BE49-F238E27FC236}">
              <a16:creationId xmlns:a16="http://schemas.microsoft.com/office/drawing/2014/main" id="{0304A395-F4A6-47D0-ACE9-B72133D38E8D}"/>
            </a:ext>
          </a:extLst>
        </xdr:cNvPr>
        <xdr:cNvSpPr txBox="1"/>
      </xdr:nvSpPr>
      <xdr:spPr>
        <a:xfrm>
          <a:off x="11102984" y="1777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96175</xdr:rowOff>
    </xdr:from>
    <xdr:ext cx="405111" cy="259045"/>
    <xdr:sp macro="" textlink="">
      <xdr:nvSpPr>
        <xdr:cNvPr id="788" name="n_1mainValue【公民館】&#10;有形固定資産減価償却率">
          <a:extLst>
            <a:ext uri="{FF2B5EF4-FFF2-40B4-BE49-F238E27FC236}">
              <a16:creationId xmlns:a16="http://schemas.microsoft.com/office/drawing/2014/main" id="{92506102-8065-4F8F-9F1E-F14F26421690}"/>
            </a:ext>
          </a:extLst>
        </xdr:cNvPr>
        <xdr:cNvSpPr txBox="1"/>
      </xdr:nvSpPr>
      <xdr:spPr>
        <a:xfrm>
          <a:off x="13437244" y="1736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58619</xdr:rowOff>
    </xdr:from>
    <xdr:ext cx="405111" cy="259045"/>
    <xdr:sp macro="" textlink="">
      <xdr:nvSpPr>
        <xdr:cNvPr id="789" name="n_2mainValue【公民館】&#10;有形固定資産減価償却率">
          <a:extLst>
            <a:ext uri="{FF2B5EF4-FFF2-40B4-BE49-F238E27FC236}">
              <a16:creationId xmlns:a16="http://schemas.microsoft.com/office/drawing/2014/main" id="{7F633A46-D7F4-4409-B34D-A72466C77574}"/>
            </a:ext>
          </a:extLst>
        </xdr:cNvPr>
        <xdr:cNvSpPr txBox="1"/>
      </xdr:nvSpPr>
      <xdr:spPr>
        <a:xfrm>
          <a:off x="12675244" y="1732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24328</xdr:rowOff>
    </xdr:from>
    <xdr:ext cx="405111" cy="259045"/>
    <xdr:sp macro="" textlink="">
      <xdr:nvSpPr>
        <xdr:cNvPr id="790" name="n_3mainValue【公民館】&#10;有形固定資産減価償却率">
          <a:extLst>
            <a:ext uri="{FF2B5EF4-FFF2-40B4-BE49-F238E27FC236}">
              <a16:creationId xmlns:a16="http://schemas.microsoft.com/office/drawing/2014/main" id="{DA907458-82AE-4BF1-A71D-A2BF18C9BDB1}"/>
            </a:ext>
          </a:extLst>
        </xdr:cNvPr>
        <xdr:cNvSpPr txBox="1"/>
      </xdr:nvSpPr>
      <xdr:spPr>
        <a:xfrm>
          <a:off x="11900544" y="1729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14532</xdr:rowOff>
    </xdr:from>
    <xdr:ext cx="405111" cy="259045"/>
    <xdr:sp macro="" textlink="">
      <xdr:nvSpPr>
        <xdr:cNvPr id="791" name="n_4mainValue【公民館】&#10;有形固定資産減価償却率">
          <a:extLst>
            <a:ext uri="{FF2B5EF4-FFF2-40B4-BE49-F238E27FC236}">
              <a16:creationId xmlns:a16="http://schemas.microsoft.com/office/drawing/2014/main" id="{3107A5A3-FAD7-418D-AD89-F9FF06A0B740}"/>
            </a:ext>
          </a:extLst>
        </xdr:cNvPr>
        <xdr:cNvSpPr txBox="1"/>
      </xdr:nvSpPr>
      <xdr:spPr>
        <a:xfrm>
          <a:off x="11102984" y="1728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E71FC16A-E1EB-4EDD-8465-0D832E1E3772}"/>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469CDAC9-5C91-4D02-8B88-10C2A74EC3B2}"/>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B6DF4589-5777-4C1C-8893-EC5768B38716}"/>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39904FB6-002F-4260-93D4-198101C0DCA4}"/>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E573C13B-8456-4D28-9861-6166CDCD9CBD}"/>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9042A639-8F89-43EF-90D1-4972935E129D}"/>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1F10E951-6725-4669-9361-FDDB70D87E0C}"/>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187B8D2A-D3B4-4BCF-97A3-309044EB5F68}"/>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2F4CFE79-D1B3-42AE-B552-C4F4DBE93319}"/>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AE3778E0-6C20-48D9-9FAA-353ABAF644F7}"/>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a:extLst>
            <a:ext uri="{FF2B5EF4-FFF2-40B4-BE49-F238E27FC236}">
              <a16:creationId xmlns:a16="http://schemas.microsoft.com/office/drawing/2014/main" id="{B9BA821A-CBF4-4B1C-B813-7725974AFBAF}"/>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a:extLst>
            <a:ext uri="{FF2B5EF4-FFF2-40B4-BE49-F238E27FC236}">
              <a16:creationId xmlns:a16="http://schemas.microsoft.com/office/drawing/2014/main" id="{4358D425-FC71-464B-9EFC-E0E35D00F8C9}"/>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a:extLst>
            <a:ext uri="{FF2B5EF4-FFF2-40B4-BE49-F238E27FC236}">
              <a16:creationId xmlns:a16="http://schemas.microsoft.com/office/drawing/2014/main" id="{1C762A03-154B-4FCE-AFA6-B1F9B32615B1}"/>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a:extLst>
            <a:ext uri="{FF2B5EF4-FFF2-40B4-BE49-F238E27FC236}">
              <a16:creationId xmlns:a16="http://schemas.microsoft.com/office/drawing/2014/main" id="{F2B31A92-CAE1-4625-A195-87E177872B5B}"/>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a:extLst>
            <a:ext uri="{FF2B5EF4-FFF2-40B4-BE49-F238E27FC236}">
              <a16:creationId xmlns:a16="http://schemas.microsoft.com/office/drawing/2014/main" id="{A6258F5F-4AA3-4274-93C4-6A455F2E70B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a:extLst>
            <a:ext uri="{FF2B5EF4-FFF2-40B4-BE49-F238E27FC236}">
              <a16:creationId xmlns:a16="http://schemas.microsoft.com/office/drawing/2014/main" id="{8053D59F-6E86-4135-8542-A359F64A1457}"/>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a:extLst>
            <a:ext uri="{FF2B5EF4-FFF2-40B4-BE49-F238E27FC236}">
              <a16:creationId xmlns:a16="http://schemas.microsoft.com/office/drawing/2014/main" id="{A94D3913-D8A3-49CD-878F-0888C90EEA77}"/>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a:extLst>
            <a:ext uri="{FF2B5EF4-FFF2-40B4-BE49-F238E27FC236}">
              <a16:creationId xmlns:a16="http://schemas.microsoft.com/office/drawing/2014/main" id="{FA9BB4D6-1746-4C95-A89C-59F1DCC8945E}"/>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a:extLst>
            <a:ext uri="{FF2B5EF4-FFF2-40B4-BE49-F238E27FC236}">
              <a16:creationId xmlns:a16="http://schemas.microsoft.com/office/drawing/2014/main" id="{94C6E4E1-FE9F-4705-B7D0-FE1DA8E9892B}"/>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a:extLst>
            <a:ext uri="{FF2B5EF4-FFF2-40B4-BE49-F238E27FC236}">
              <a16:creationId xmlns:a16="http://schemas.microsoft.com/office/drawing/2014/main" id="{73F1BDC8-EBF6-43AB-A9D9-63D73BFCAAB3}"/>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a:extLst>
            <a:ext uri="{FF2B5EF4-FFF2-40B4-BE49-F238E27FC236}">
              <a16:creationId xmlns:a16="http://schemas.microsoft.com/office/drawing/2014/main" id="{3EAA52DA-5F8A-4CA1-A6FF-90B3C04510C2}"/>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3" name="テキスト ボックス 812">
          <a:extLst>
            <a:ext uri="{FF2B5EF4-FFF2-40B4-BE49-F238E27FC236}">
              <a16:creationId xmlns:a16="http://schemas.microsoft.com/office/drawing/2014/main" id="{06F87ECD-0556-43DD-908F-089CB8E9AAAC}"/>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5FF684FF-D33E-4C6E-82B0-F9F36F4F86FD}"/>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8C08864E-4C14-42D8-9A57-0D48F5520816}"/>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3DF39B97-4E9F-4D2E-9B9A-A1E5101C084C}"/>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817" name="直線コネクタ 816">
          <a:extLst>
            <a:ext uri="{FF2B5EF4-FFF2-40B4-BE49-F238E27FC236}">
              <a16:creationId xmlns:a16="http://schemas.microsoft.com/office/drawing/2014/main" id="{96A52D62-131E-4F4A-A732-5294ABC0B63F}"/>
            </a:ext>
          </a:extLst>
        </xdr:cNvPr>
        <xdr:cNvCxnSpPr/>
      </xdr:nvCxnSpPr>
      <xdr:spPr>
        <a:xfrm flipV="1">
          <a:off x="19509104" y="16869592"/>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18" name="【公民館】&#10;一人当たり面積最小値テキスト">
          <a:extLst>
            <a:ext uri="{FF2B5EF4-FFF2-40B4-BE49-F238E27FC236}">
              <a16:creationId xmlns:a16="http://schemas.microsoft.com/office/drawing/2014/main" id="{56C352C3-2AB8-4DFA-BA54-01CDED5ABFD5}"/>
            </a:ext>
          </a:extLst>
        </xdr:cNvPr>
        <xdr:cNvSpPr txBox="1"/>
      </xdr:nvSpPr>
      <xdr:spPr>
        <a:xfrm>
          <a:off x="19547840" y="1830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19" name="直線コネクタ 818">
          <a:extLst>
            <a:ext uri="{FF2B5EF4-FFF2-40B4-BE49-F238E27FC236}">
              <a16:creationId xmlns:a16="http://schemas.microsoft.com/office/drawing/2014/main" id="{644AF6FE-130C-4CE6-B644-68524AB6844B}"/>
            </a:ext>
          </a:extLst>
        </xdr:cNvPr>
        <xdr:cNvCxnSpPr/>
      </xdr:nvCxnSpPr>
      <xdr:spPr>
        <a:xfrm>
          <a:off x="194437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820" name="【公民館】&#10;一人当たり面積最大値テキスト">
          <a:extLst>
            <a:ext uri="{FF2B5EF4-FFF2-40B4-BE49-F238E27FC236}">
              <a16:creationId xmlns:a16="http://schemas.microsoft.com/office/drawing/2014/main" id="{E67C3F7A-A1BF-4D74-89A0-ED7505CCD597}"/>
            </a:ext>
          </a:extLst>
        </xdr:cNvPr>
        <xdr:cNvSpPr txBox="1"/>
      </xdr:nvSpPr>
      <xdr:spPr>
        <a:xfrm>
          <a:off x="19547840" y="1664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821" name="直線コネクタ 820">
          <a:extLst>
            <a:ext uri="{FF2B5EF4-FFF2-40B4-BE49-F238E27FC236}">
              <a16:creationId xmlns:a16="http://schemas.microsoft.com/office/drawing/2014/main" id="{607D24C9-BE8C-4A5F-A6F7-CA4C28A8F32B}"/>
            </a:ext>
          </a:extLst>
        </xdr:cNvPr>
        <xdr:cNvCxnSpPr/>
      </xdr:nvCxnSpPr>
      <xdr:spPr>
        <a:xfrm>
          <a:off x="19443700" y="168695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69141</xdr:rowOff>
    </xdr:from>
    <xdr:ext cx="469744" cy="259045"/>
    <xdr:sp macro="" textlink="">
      <xdr:nvSpPr>
        <xdr:cNvPr id="822" name="【公民館】&#10;一人当たり面積平均値テキスト">
          <a:extLst>
            <a:ext uri="{FF2B5EF4-FFF2-40B4-BE49-F238E27FC236}">
              <a16:creationId xmlns:a16="http://schemas.microsoft.com/office/drawing/2014/main" id="{81780A34-E4A6-4C5A-8279-F3B65772A0FA}"/>
            </a:ext>
          </a:extLst>
        </xdr:cNvPr>
        <xdr:cNvSpPr txBox="1"/>
      </xdr:nvSpPr>
      <xdr:spPr>
        <a:xfrm>
          <a:off x="19547840" y="178389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823" name="フローチャート: 判断 822">
          <a:extLst>
            <a:ext uri="{FF2B5EF4-FFF2-40B4-BE49-F238E27FC236}">
              <a16:creationId xmlns:a16="http://schemas.microsoft.com/office/drawing/2014/main" id="{6847AA85-A32B-4B18-8432-D3DC1D77C3EA}"/>
            </a:ext>
          </a:extLst>
        </xdr:cNvPr>
        <xdr:cNvSpPr/>
      </xdr:nvSpPr>
      <xdr:spPr>
        <a:xfrm>
          <a:off x="19458940" y="17860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824" name="フローチャート: 判断 823">
          <a:extLst>
            <a:ext uri="{FF2B5EF4-FFF2-40B4-BE49-F238E27FC236}">
              <a16:creationId xmlns:a16="http://schemas.microsoft.com/office/drawing/2014/main" id="{B4006DE8-6676-4360-B4A1-28EB4AF02F4B}"/>
            </a:ext>
          </a:extLst>
        </xdr:cNvPr>
        <xdr:cNvSpPr/>
      </xdr:nvSpPr>
      <xdr:spPr>
        <a:xfrm>
          <a:off x="18735040" y="178703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825" name="フローチャート: 判断 824">
          <a:extLst>
            <a:ext uri="{FF2B5EF4-FFF2-40B4-BE49-F238E27FC236}">
              <a16:creationId xmlns:a16="http://schemas.microsoft.com/office/drawing/2014/main" id="{0486CD40-966B-4FAC-9A67-37A160B03F40}"/>
            </a:ext>
          </a:extLst>
        </xdr:cNvPr>
        <xdr:cNvSpPr/>
      </xdr:nvSpPr>
      <xdr:spPr>
        <a:xfrm>
          <a:off x="17937480" y="178801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826" name="フローチャート: 判断 825">
          <a:extLst>
            <a:ext uri="{FF2B5EF4-FFF2-40B4-BE49-F238E27FC236}">
              <a16:creationId xmlns:a16="http://schemas.microsoft.com/office/drawing/2014/main" id="{5BE9EE59-A377-41A9-BBEB-29E8CE37BA1D}"/>
            </a:ext>
          </a:extLst>
        </xdr:cNvPr>
        <xdr:cNvSpPr/>
      </xdr:nvSpPr>
      <xdr:spPr>
        <a:xfrm>
          <a:off x="17162780" y="178736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827" name="フローチャート: 判断 826">
          <a:extLst>
            <a:ext uri="{FF2B5EF4-FFF2-40B4-BE49-F238E27FC236}">
              <a16:creationId xmlns:a16="http://schemas.microsoft.com/office/drawing/2014/main" id="{3C8D5F85-7A7F-4399-BB8F-011ED6DE9E62}"/>
            </a:ext>
          </a:extLst>
        </xdr:cNvPr>
        <xdr:cNvSpPr/>
      </xdr:nvSpPr>
      <xdr:spPr>
        <a:xfrm>
          <a:off x="16388080" y="17867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CDB523AB-28F9-4488-ABDD-C2BB07F89E06}"/>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CD294FD4-5A19-4CD6-9FA7-A3396E07A1D1}"/>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14B13415-0239-47D9-AB64-737E134FF68F}"/>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AE50AEDC-F5A0-4EA6-8507-C9D3CF451F68}"/>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4E261D35-59A1-469D-83F9-EA2AC347D1D3}"/>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54792</xdr:rowOff>
    </xdr:from>
    <xdr:to>
      <xdr:col>116</xdr:col>
      <xdr:colOff>114300</xdr:colOff>
      <xdr:row>100</xdr:row>
      <xdr:rowOff>156392</xdr:rowOff>
    </xdr:to>
    <xdr:sp macro="" textlink="">
      <xdr:nvSpPr>
        <xdr:cNvPr id="833" name="楕円 832">
          <a:extLst>
            <a:ext uri="{FF2B5EF4-FFF2-40B4-BE49-F238E27FC236}">
              <a16:creationId xmlns:a16="http://schemas.microsoft.com/office/drawing/2014/main" id="{FA98135C-9268-4D9D-A44F-2A4892AFE380}"/>
            </a:ext>
          </a:extLst>
        </xdr:cNvPr>
        <xdr:cNvSpPr/>
      </xdr:nvSpPr>
      <xdr:spPr>
        <a:xfrm>
          <a:off x="19458940" y="1681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7819</xdr:rowOff>
    </xdr:from>
    <xdr:ext cx="469744" cy="259045"/>
    <xdr:sp macro="" textlink="">
      <xdr:nvSpPr>
        <xdr:cNvPr id="834" name="【公民館】&#10;一人当たり面積該当値テキスト">
          <a:extLst>
            <a:ext uri="{FF2B5EF4-FFF2-40B4-BE49-F238E27FC236}">
              <a16:creationId xmlns:a16="http://schemas.microsoft.com/office/drawing/2014/main" id="{A4AD705E-4F1E-4FDD-98F7-3D917036CE3C}"/>
            </a:ext>
          </a:extLst>
        </xdr:cNvPr>
        <xdr:cNvSpPr txBox="1"/>
      </xdr:nvSpPr>
      <xdr:spPr>
        <a:xfrm>
          <a:off x="19547840" y="16771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61323</xdr:rowOff>
    </xdr:from>
    <xdr:to>
      <xdr:col>112</xdr:col>
      <xdr:colOff>38100</xdr:colOff>
      <xdr:row>100</xdr:row>
      <xdr:rowOff>162923</xdr:rowOff>
    </xdr:to>
    <xdr:sp macro="" textlink="">
      <xdr:nvSpPr>
        <xdr:cNvPr id="835" name="楕円 834">
          <a:extLst>
            <a:ext uri="{FF2B5EF4-FFF2-40B4-BE49-F238E27FC236}">
              <a16:creationId xmlns:a16="http://schemas.microsoft.com/office/drawing/2014/main" id="{8152D43F-6DD5-45F9-A936-DDDDA9F14353}"/>
            </a:ext>
          </a:extLst>
        </xdr:cNvPr>
        <xdr:cNvSpPr/>
      </xdr:nvSpPr>
      <xdr:spPr>
        <a:xfrm>
          <a:off x="18735040" y="168253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105592</xdr:rowOff>
    </xdr:from>
    <xdr:to>
      <xdr:col>116</xdr:col>
      <xdr:colOff>63500</xdr:colOff>
      <xdr:row>100</xdr:row>
      <xdr:rowOff>112123</xdr:rowOff>
    </xdr:to>
    <xdr:cxnSp macro="">
      <xdr:nvCxnSpPr>
        <xdr:cNvPr id="836" name="直線コネクタ 835">
          <a:extLst>
            <a:ext uri="{FF2B5EF4-FFF2-40B4-BE49-F238E27FC236}">
              <a16:creationId xmlns:a16="http://schemas.microsoft.com/office/drawing/2014/main" id="{63229845-9A21-4BEE-A13E-EA87E3B6F85E}"/>
            </a:ext>
          </a:extLst>
        </xdr:cNvPr>
        <xdr:cNvCxnSpPr/>
      </xdr:nvCxnSpPr>
      <xdr:spPr>
        <a:xfrm flipV="1">
          <a:off x="18778220" y="16869592"/>
          <a:ext cx="7315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67855</xdr:rowOff>
    </xdr:from>
    <xdr:to>
      <xdr:col>107</xdr:col>
      <xdr:colOff>101600</xdr:colOff>
      <xdr:row>100</xdr:row>
      <xdr:rowOff>169455</xdr:rowOff>
    </xdr:to>
    <xdr:sp macro="" textlink="">
      <xdr:nvSpPr>
        <xdr:cNvPr id="837" name="楕円 836">
          <a:extLst>
            <a:ext uri="{FF2B5EF4-FFF2-40B4-BE49-F238E27FC236}">
              <a16:creationId xmlns:a16="http://schemas.microsoft.com/office/drawing/2014/main" id="{413AC622-1873-4392-B83A-066B38839347}"/>
            </a:ext>
          </a:extLst>
        </xdr:cNvPr>
        <xdr:cNvSpPr/>
      </xdr:nvSpPr>
      <xdr:spPr>
        <a:xfrm>
          <a:off x="17937480" y="1683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112123</xdr:rowOff>
    </xdr:from>
    <xdr:to>
      <xdr:col>111</xdr:col>
      <xdr:colOff>177800</xdr:colOff>
      <xdr:row>100</xdr:row>
      <xdr:rowOff>118655</xdr:rowOff>
    </xdr:to>
    <xdr:cxnSp macro="">
      <xdr:nvCxnSpPr>
        <xdr:cNvPr id="838" name="直線コネクタ 837">
          <a:extLst>
            <a:ext uri="{FF2B5EF4-FFF2-40B4-BE49-F238E27FC236}">
              <a16:creationId xmlns:a16="http://schemas.microsoft.com/office/drawing/2014/main" id="{9428FA02-78D9-405B-9B54-BE0638BB88C8}"/>
            </a:ext>
          </a:extLst>
        </xdr:cNvPr>
        <xdr:cNvCxnSpPr/>
      </xdr:nvCxnSpPr>
      <xdr:spPr>
        <a:xfrm flipV="1">
          <a:off x="17988280" y="16876123"/>
          <a:ext cx="78994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77651</xdr:rowOff>
    </xdr:from>
    <xdr:to>
      <xdr:col>102</xdr:col>
      <xdr:colOff>165100</xdr:colOff>
      <xdr:row>101</xdr:row>
      <xdr:rowOff>7801</xdr:rowOff>
    </xdr:to>
    <xdr:sp macro="" textlink="">
      <xdr:nvSpPr>
        <xdr:cNvPr id="839" name="楕円 838">
          <a:extLst>
            <a:ext uri="{FF2B5EF4-FFF2-40B4-BE49-F238E27FC236}">
              <a16:creationId xmlns:a16="http://schemas.microsoft.com/office/drawing/2014/main" id="{24026271-D77B-4F1E-B030-40A6E248B4DA}"/>
            </a:ext>
          </a:extLst>
        </xdr:cNvPr>
        <xdr:cNvSpPr/>
      </xdr:nvSpPr>
      <xdr:spPr>
        <a:xfrm>
          <a:off x="17162780" y="168416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118655</xdr:rowOff>
    </xdr:from>
    <xdr:to>
      <xdr:col>107</xdr:col>
      <xdr:colOff>50800</xdr:colOff>
      <xdr:row>100</xdr:row>
      <xdr:rowOff>128451</xdr:rowOff>
    </xdr:to>
    <xdr:cxnSp macro="">
      <xdr:nvCxnSpPr>
        <xdr:cNvPr id="840" name="直線コネクタ 839">
          <a:extLst>
            <a:ext uri="{FF2B5EF4-FFF2-40B4-BE49-F238E27FC236}">
              <a16:creationId xmlns:a16="http://schemas.microsoft.com/office/drawing/2014/main" id="{56285DD8-97C4-4068-A094-8303CED49D00}"/>
            </a:ext>
          </a:extLst>
        </xdr:cNvPr>
        <xdr:cNvCxnSpPr/>
      </xdr:nvCxnSpPr>
      <xdr:spPr>
        <a:xfrm flipV="1">
          <a:off x="17213580" y="16882655"/>
          <a:ext cx="7747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84182</xdr:rowOff>
    </xdr:from>
    <xdr:to>
      <xdr:col>98</xdr:col>
      <xdr:colOff>38100</xdr:colOff>
      <xdr:row>101</xdr:row>
      <xdr:rowOff>14332</xdr:rowOff>
    </xdr:to>
    <xdr:sp macro="" textlink="">
      <xdr:nvSpPr>
        <xdr:cNvPr id="841" name="楕円 840">
          <a:extLst>
            <a:ext uri="{FF2B5EF4-FFF2-40B4-BE49-F238E27FC236}">
              <a16:creationId xmlns:a16="http://schemas.microsoft.com/office/drawing/2014/main" id="{60565E83-63AC-4A88-A497-5C8779DC7C69}"/>
            </a:ext>
          </a:extLst>
        </xdr:cNvPr>
        <xdr:cNvSpPr/>
      </xdr:nvSpPr>
      <xdr:spPr>
        <a:xfrm>
          <a:off x="16388080" y="168481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128451</xdr:rowOff>
    </xdr:from>
    <xdr:to>
      <xdr:col>102</xdr:col>
      <xdr:colOff>114300</xdr:colOff>
      <xdr:row>100</xdr:row>
      <xdr:rowOff>134982</xdr:rowOff>
    </xdr:to>
    <xdr:cxnSp macro="">
      <xdr:nvCxnSpPr>
        <xdr:cNvPr id="842" name="直線コネクタ 841">
          <a:extLst>
            <a:ext uri="{FF2B5EF4-FFF2-40B4-BE49-F238E27FC236}">
              <a16:creationId xmlns:a16="http://schemas.microsoft.com/office/drawing/2014/main" id="{E6F24C66-7ED6-403F-935C-C4AAC5D4CF8A}"/>
            </a:ext>
          </a:extLst>
        </xdr:cNvPr>
        <xdr:cNvCxnSpPr/>
      </xdr:nvCxnSpPr>
      <xdr:spPr>
        <a:xfrm flipV="1">
          <a:off x="16431260" y="16892451"/>
          <a:ext cx="7823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21789</xdr:rowOff>
    </xdr:from>
    <xdr:ext cx="469744" cy="259045"/>
    <xdr:sp macro="" textlink="">
      <xdr:nvSpPr>
        <xdr:cNvPr id="843" name="n_1aveValue【公民館】&#10;一人当たり面積">
          <a:extLst>
            <a:ext uri="{FF2B5EF4-FFF2-40B4-BE49-F238E27FC236}">
              <a16:creationId xmlns:a16="http://schemas.microsoft.com/office/drawing/2014/main" id="{AE73389D-44FA-4F8B-9B8C-A37E5A3E57DB}"/>
            </a:ext>
          </a:extLst>
        </xdr:cNvPr>
        <xdr:cNvSpPr txBox="1"/>
      </xdr:nvSpPr>
      <xdr:spPr>
        <a:xfrm>
          <a:off x="18561127" y="1795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844" name="n_2aveValue【公民館】&#10;一人当たり面積">
          <a:extLst>
            <a:ext uri="{FF2B5EF4-FFF2-40B4-BE49-F238E27FC236}">
              <a16:creationId xmlns:a16="http://schemas.microsoft.com/office/drawing/2014/main" id="{E9FBED86-4939-4C36-8DF0-1BABA29B960B}"/>
            </a:ext>
          </a:extLst>
        </xdr:cNvPr>
        <xdr:cNvSpPr txBox="1"/>
      </xdr:nvSpPr>
      <xdr:spPr>
        <a:xfrm>
          <a:off x="17776267" y="1796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25054</xdr:rowOff>
    </xdr:from>
    <xdr:ext cx="469744" cy="259045"/>
    <xdr:sp macro="" textlink="">
      <xdr:nvSpPr>
        <xdr:cNvPr id="845" name="n_3aveValue【公民館】&#10;一人当たり面積">
          <a:extLst>
            <a:ext uri="{FF2B5EF4-FFF2-40B4-BE49-F238E27FC236}">
              <a16:creationId xmlns:a16="http://schemas.microsoft.com/office/drawing/2014/main" id="{FC29E491-0263-42DC-8930-EC2AC125D748}"/>
            </a:ext>
          </a:extLst>
        </xdr:cNvPr>
        <xdr:cNvSpPr txBox="1"/>
      </xdr:nvSpPr>
      <xdr:spPr>
        <a:xfrm>
          <a:off x="17001567" y="1796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18522</xdr:rowOff>
    </xdr:from>
    <xdr:ext cx="469744" cy="259045"/>
    <xdr:sp macro="" textlink="">
      <xdr:nvSpPr>
        <xdr:cNvPr id="846" name="n_4aveValue【公民館】&#10;一人当たり面積">
          <a:extLst>
            <a:ext uri="{FF2B5EF4-FFF2-40B4-BE49-F238E27FC236}">
              <a16:creationId xmlns:a16="http://schemas.microsoft.com/office/drawing/2014/main" id="{B4D3ABB9-48E2-4BB1-9CDA-0ECF18C91DDF}"/>
            </a:ext>
          </a:extLst>
        </xdr:cNvPr>
        <xdr:cNvSpPr txBox="1"/>
      </xdr:nvSpPr>
      <xdr:spPr>
        <a:xfrm>
          <a:off x="16226867" y="1795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8000</xdr:rowOff>
    </xdr:from>
    <xdr:ext cx="469744" cy="259045"/>
    <xdr:sp macro="" textlink="">
      <xdr:nvSpPr>
        <xdr:cNvPr id="847" name="n_1mainValue【公民館】&#10;一人当たり面積">
          <a:extLst>
            <a:ext uri="{FF2B5EF4-FFF2-40B4-BE49-F238E27FC236}">
              <a16:creationId xmlns:a16="http://schemas.microsoft.com/office/drawing/2014/main" id="{D1EBE9F4-71CD-47BE-8468-8D9859D843A1}"/>
            </a:ext>
          </a:extLst>
        </xdr:cNvPr>
        <xdr:cNvSpPr txBox="1"/>
      </xdr:nvSpPr>
      <xdr:spPr>
        <a:xfrm>
          <a:off x="18561127" y="16604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14532</xdr:rowOff>
    </xdr:from>
    <xdr:ext cx="469744" cy="259045"/>
    <xdr:sp macro="" textlink="">
      <xdr:nvSpPr>
        <xdr:cNvPr id="848" name="n_2mainValue【公民館】&#10;一人当たり面積">
          <a:extLst>
            <a:ext uri="{FF2B5EF4-FFF2-40B4-BE49-F238E27FC236}">
              <a16:creationId xmlns:a16="http://schemas.microsoft.com/office/drawing/2014/main" id="{7FFB767F-18DD-4A4E-AB93-FE1E6FD95ABF}"/>
            </a:ext>
          </a:extLst>
        </xdr:cNvPr>
        <xdr:cNvSpPr txBox="1"/>
      </xdr:nvSpPr>
      <xdr:spPr>
        <a:xfrm>
          <a:off x="17776267" y="1661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24328</xdr:rowOff>
    </xdr:from>
    <xdr:ext cx="469744" cy="259045"/>
    <xdr:sp macro="" textlink="">
      <xdr:nvSpPr>
        <xdr:cNvPr id="849" name="n_3mainValue【公民館】&#10;一人当たり面積">
          <a:extLst>
            <a:ext uri="{FF2B5EF4-FFF2-40B4-BE49-F238E27FC236}">
              <a16:creationId xmlns:a16="http://schemas.microsoft.com/office/drawing/2014/main" id="{6E1F0E50-6B9D-4EB0-A708-A42C36618756}"/>
            </a:ext>
          </a:extLst>
        </xdr:cNvPr>
        <xdr:cNvSpPr txBox="1"/>
      </xdr:nvSpPr>
      <xdr:spPr>
        <a:xfrm>
          <a:off x="17001567" y="16620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30859</xdr:rowOff>
    </xdr:from>
    <xdr:ext cx="469744" cy="259045"/>
    <xdr:sp macro="" textlink="">
      <xdr:nvSpPr>
        <xdr:cNvPr id="850" name="n_4mainValue【公民館】&#10;一人当たり面積">
          <a:extLst>
            <a:ext uri="{FF2B5EF4-FFF2-40B4-BE49-F238E27FC236}">
              <a16:creationId xmlns:a16="http://schemas.microsoft.com/office/drawing/2014/main" id="{E1071DD3-3191-4591-A23E-300D204D5525}"/>
            </a:ext>
          </a:extLst>
        </xdr:cNvPr>
        <xdr:cNvSpPr txBox="1"/>
      </xdr:nvSpPr>
      <xdr:spPr>
        <a:xfrm>
          <a:off x="16226867" y="16627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86D2B07F-7621-4824-8C29-D905873D3C53}"/>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C7ADD130-1AE3-404A-B485-92084E505EC6}"/>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7C37A60C-2873-414D-849D-1D570D269D1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当町における公共施設やインフラは昭和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年代を中心に整備されているものが多く、老朽化が進んでいる。</a:t>
          </a:r>
        </a:p>
        <a:p>
          <a:r>
            <a:rPr kumimoji="1" lang="ja-JP" altLang="en-US" sz="1300">
              <a:latin typeface="ＭＳ Ｐゴシック" panose="020B0600070205080204" pitchFamily="50" charset="-128"/>
              <a:ea typeface="ＭＳ Ｐゴシック" panose="020B0600070205080204" pitchFamily="50" charset="-128"/>
            </a:rPr>
            <a:t>有形固定資産減価償却率における類似団体との比較では、橋梁、児童館が平均を大きく上回っている一方で、公営住宅、学校施設、公民館については平均を下回っている。</a:t>
          </a:r>
        </a:p>
        <a:p>
          <a:r>
            <a:rPr kumimoji="1" lang="ja-JP" altLang="en-US" sz="1300">
              <a:latin typeface="ＭＳ Ｐゴシック" panose="020B0600070205080204" pitchFamily="50" charset="-128"/>
              <a:ea typeface="ＭＳ Ｐゴシック" panose="020B0600070205080204" pitchFamily="50" charset="-128"/>
            </a:rPr>
            <a:t>公営住宅については、令和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年度にかけて白帆台町営住宅の建築事業を進めたため、現時点では減価償却率が低く抑えられている。</a:t>
          </a:r>
        </a:p>
        <a:p>
          <a:r>
            <a:rPr kumimoji="1" lang="ja-JP" altLang="en-US" sz="1300">
              <a:latin typeface="ＭＳ Ｐゴシック" panose="020B0600070205080204" pitchFamily="50" charset="-128"/>
              <a:ea typeface="ＭＳ Ｐゴシック" panose="020B0600070205080204" pitchFamily="50" charset="-128"/>
            </a:rPr>
            <a:t>学校施設、公民館については、大規模改修等を計画的に行っていることから、減価償却率の推移は比較的緩やかである。</a:t>
          </a:r>
        </a:p>
        <a:p>
          <a:r>
            <a:rPr kumimoji="1" lang="ja-JP" altLang="en-US" sz="1300">
              <a:latin typeface="ＭＳ Ｐゴシック" panose="020B0600070205080204" pitchFamily="50" charset="-128"/>
              <a:ea typeface="ＭＳ Ｐゴシック" panose="020B0600070205080204" pitchFamily="50" charset="-128"/>
            </a:rPr>
            <a:t>なお、当町では</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地区の町会・区会すべてに公民館を整備しており、一人あたり面積が類似団体を大きく上回っているという特徴がある。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A92D3EB-DE54-43C6-AD87-6626643ECCB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5617A36-404C-48B7-A582-A08EB806523B}"/>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5311736-DDD5-4FE2-9432-9125ACCA8DB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D81DE03-BB13-4427-A643-E043B92EFA03}"/>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石川県内灘町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2B14645-AB0E-43C6-BB98-54CF73978C3A}"/>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BF96525-2423-40EA-A1DB-1C54F66CCF39}"/>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02FA3D9-BA7B-45F2-B5A7-094C4FD11B2B}"/>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E347C74-9567-48C4-841E-A3AC68C4F88D}"/>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0C2DC6D-9E98-4709-B63C-78886CDB5FA3}"/>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9D6ED85-5227-47FF-A541-7755978AD206}"/>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26,030
25,646
20.33
12,284,414
12,089,076
128,096
6,144,209
12,202,040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526759F-D399-489E-BFA9-453623B8B21C}"/>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D690078-837E-4C7B-AE47-51DC466BEB65}"/>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2AA4C46-945D-43A1-98AF-750DC21993A6}"/>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E61E281-507E-4D26-9821-F9D2AD3DA0BB}"/>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8541921-692A-4C15-AEF6-A957D542D234}"/>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4346D24-9FE1-4E70-943F-59CF662552EC}"/>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4D80E90-E280-4EB3-AC7B-3361116A9B79}"/>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A127F93-10E5-4F34-A988-151282D5DAF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8D0F92F-D8DA-4B62-BAB0-8D4175BBFA54}"/>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4CFC193-00C0-4F2B-984C-C6825F3EC6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B19E0E3-9DF0-44F5-98C6-B131AEDA476D}"/>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5E835D8-22FF-4838-A5C7-08388389B3A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94878B1-F356-4C9E-A74F-058E9BCABDEB}"/>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6C13BFA-028E-4EF0-AF7C-B6144BDEFBE6}"/>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63B2154-D2E8-4777-BDBC-A9982DA22006}"/>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5499017-23A0-4AF0-9A5E-A5EDA2C0F1EA}"/>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E97AB06-60E3-451C-A46C-997B33BAAB93}"/>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43E8D73-6B70-4760-B170-F43A16BFAD3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EDA13C7-EF4A-4246-9800-5A5A31CAE0DF}"/>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23683F2-0CF8-4827-9F31-622881143CBF}"/>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F5DD334-944B-446E-A5B6-F2B130F3591E}"/>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C090DB0-4CAA-47B7-BA41-6B53B89C6D15}"/>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D3CB032-A870-442D-AC5B-FA9132539F56}"/>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76BD9A4-F0CC-4B08-B524-ED77E967611C}"/>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E463BCD-C8E8-4BDA-A310-5BD2BA8C42E5}"/>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6E221C0-9280-4677-8E42-F8E7B91A43E8}"/>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E40B868-B2DB-4BCE-BEAB-2D222B7B1096}"/>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4194E6C-C792-40C6-9175-E50C18B05716}"/>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B3F3E62-EBBB-4DE8-BB57-990A1ADF321F}"/>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80732FC-4B35-474B-92C5-4B50D12D199D}"/>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915690D-382C-4518-BDC3-DF3BCC6A47DF}"/>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5D4CFE4-A8EB-4155-B5A7-D687DEC93215}"/>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2D3886F-127C-46EB-B199-C1BC00278B02}"/>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E92A5B3-F680-4AD7-975F-B583300F81F1}"/>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0C974AF-D0BE-4609-B583-2FE91AADD639}"/>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FBDA046-700D-4580-B495-15A695DF9B4C}"/>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659DBAE-BF61-44AD-AD77-326D00F81DAB}"/>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54B78FA-2AE8-41D8-BB3A-0797CA2B328A}"/>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0C8CE7D-DE9C-47D9-B5D5-7922194118EE}"/>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B676AEE-A61E-4BFD-A803-D294ED1200C4}"/>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F0466C5-C175-4726-947E-3F85E26FD36B}"/>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64964EB-A0C1-44B9-8C48-CD90CE3C8224}"/>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272B18F-EE6F-47F9-AE1D-F571CB991B67}"/>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7A8979A-2FCA-45DE-A16C-2709E90D73C5}"/>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58C1989-64B3-4E07-8426-8A7926085C35}"/>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40B0FDFB-D679-4EC9-9826-526C71B920B4}"/>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78E5B5D3-5B61-4E6F-99B9-E402CDE809A8}"/>
            </a:ext>
          </a:extLst>
        </xdr:cNvPr>
        <xdr:cNvCxnSpPr/>
      </xdr:nvCxnSpPr>
      <xdr:spPr>
        <a:xfrm flipV="1">
          <a:off x="4086225" y="5704114"/>
          <a:ext cx="0" cy="142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DC7F98F2-27E2-45EB-95CE-BBA6529EFE68}"/>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DFC5955A-DE5B-45FF-A4E1-D7A4A5894BC5}"/>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7DBFD631-462D-432F-B3E7-F71A37C42335}"/>
            </a:ext>
          </a:extLst>
        </xdr:cNvPr>
        <xdr:cNvSpPr txBox="1"/>
      </xdr:nvSpPr>
      <xdr:spPr>
        <a:xfrm>
          <a:off x="4124960" y="5486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830A2D0B-D4F6-4317-B757-51B1CA68EF78}"/>
            </a:ext>
          </a:extLst>
        </xdr:cNvPr>
        <xdr:cNvCxnSpPr/>
      </xdr:nvCxnSpPr>
      <xdr:spPr>
        <a:xfrm>
          <a:off x="4020820" y="57041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a:extLst>
            <a:ext uri="{FF2B5EF4-FFF2-40B4-BE49-F238E27FC236}">
              <a16:creationId xmlns:a16="http://schemas.microsoft.com/office/drawing/2014/main" id="{40CD46E4-58AF-46D5-8AB1-C5EDE8F49D40}"/>
            </a:ext>
          </a:extLst>
        </xdr:cNvPr>
        <xdr:cNvSpPr txBox="1"/>
      </xdr:nvSpPr>
      <xdr:spPr>
        <a:xfrm>
          <a:off x="4124960" y="62036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448DDBE6-A469-4B08-B5D9-E0738AB669CA}"/>
            </a:ext>
          </a:extLst>
        </xdr:cNvPr>
        <xdr:cNvSpPr/>
      </xdr:nvSpPr>
      <xdr:spPr>
        <a:xfrm>
          <a:off x="4036060" y="63521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5F35E76F-954D-4057-B159-94F02C55A05F}"/>
            </a:ext>
          </a:extLst>
        </xdr:cNvPr>
        <xdr:cNvSpPr/>
      </xdr:nvSpPr>
      <xdr:spPr>
        <a:xfrm>
          <a:off x="3312160" y="63178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E4CA0F8A-419B-4CE0-802A-3FA791C53A81}"/>
            </a:ext>
          </a:extLst>
        </xdr:cNvPr>
        <xdr:cNvSpPr/>
      </xdr:nvSpPr>
      <xdr:spPr>
        <a:xfrm>
          <a:off x="2514600" y="6286863"/>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4A3A0CF2-1472-4B00-BDC1-059153692E87}"/>
            </a:ext>
          </a:extLst>
        </xdr:cNvPr>
        <xdr:cNvSpPr/>
      </xdr:nvSpPr>
      <xdr:spPr>
        <a:xfrm>
          <a:off x="1739900" y="624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7BDF5C2E-BF4D-492F-8431-60658868F705}"/>
            </a:ext>
          </a:extLst>
        </xdr:cNvPr>
        <xdr:cNvSpPr/>
      </xdr:nvSpPr>
      <xdr:spPr>
        <a:xfrm>
          <a:off x="965200" y="62215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F3D8FDD-62C6-4048-881E-C7CEA50DC9D7}"/>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B5F6F54-C803-436E-845A-3F12A187BA22}"/>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3F99C0E-228B-470C-895F-BFAC0FB02D57}"/>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859ECA0-D67C-4AE6-91AE-C57E8FA786BC}"/>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4A2DCA1-A640-443C-B85C-9632ADE726AC}"/>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154396</xdr:rowOff>
    </xdr:from>
    <xdr:to>
      <xdr:col>24</xdr:col>
      <xdr:colOff>114300</xdr:colOff>
      <xdr:row>41</xdr:row>
      <xdr:rowOff>84546</xdr:rowOff>
    </xdr:to>
    <xdr:sp macro="" textlink="">
      <xdr:nvSpPr>
        <xdr:cNvPr id="74" name="楕円 73">
          <a:extLst>
            <a:ext uri="{FF2B5EF4-FFF2-40B4-BE49-F238E27FC236}">
              <a16:creationId xmlns:a16="http://schemas.microsoft.com/office/drawing/2014/main" id="{5450380F-EBC7-469F-9542-3271568F43E9}"/>
            </a:ext>
          </a:extLst>
        </xdr:cNvPr>
        <xdr:cNvSpPr/>
      </xdr:nvSpPr>
      <xdr:spPr>
        <a:xfrm>
          <a:off x="4036060" y="68599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132823</xdr:rowOff>
    </xdr:from>
    <xdr:ext cx="405111" cy="259045"/>
    <xdr:sp macro="" textlink="">
      <xdr:nvSpPr>
        <xdr:cNvPr id="75" name="【図書館】&#10;有形固定資産減価償却率該当値テキスト">
          <a:extLst>
            <a:ext uri="{FF2B5EF4-FFF2-40B4-BE49-F238E27FC236}">
              <a16:creationId xmlns:a16="http://schemas.microsoft.com/office/drawing/2014/main" id="{C61F7D80-EADF-42F9-B1DB-EE94D1C37520}"/>
            </a:ext>
          </a:extLst>
        </xdr:cNvPr>
        <xdr:cNvSpPr txBox="1"/>
      </xdr:nvSpPr>
      <xdr:spPr>
        <a:xfrm>
          <a:off x="4124960" y="6838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121738</xdr:rowOff>
    </xdr:from>
    <xdr:to>
      <xdr:col>20</xdr:col>
      <xdr:colOff>38100</xdr:colOff>
      <xdr:row>41</xdr:row>
      <xdr:rowOff>51888</xdr:rowOff>
    </xdr:to>
    <xdr:sp macro="" textlink="">
      <xdr:nvSpPr>
        <xdr:cNvPr id="76" name="楕円 75">
          <a:extLst>
            <a:ext uri="{FF2B5EF4-FFF2-40B4-BE49-F238E27FC236}">
              <a16:creationId xmlns:a16="http://schemas.microsoft.com/office/drawing/2014/main" id="{7AEDA069-D9A0-426A-A549-6BD1400C4554}"/>
            </a:ext>
          </a:extLst>
        </xdr:cNvPr>
        <xdr:cNvSpPr/>
      </xdr:nvSpPr>
      <xdr:spPr>
        <a:xfrm>
          <a:off x="3312160" y="68273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1088</xdr:rowOff>
    </xdr:from>
    <xdr:to>
      <xdr:col>24</xdr:col>
      <xdr:colOff>63500</xdr:colOff>
      <xdr:row>41</xdr:row>
      <xdr:rowOff>33746</xdr:rowOff>
    </xdr:to>
    <xdr:cxnSp macro="">
      <xdr:nvCxnSpPr>
        <xdr:cNvPr id="77" name="直線コネクタ 76">
          <a:extLst>
            <a:ext uri="{FF2B5EF4-FFF2-40B4-BE49-F238E27FC236}">
              <a16:creationId xmlns:a16="http://schemas.microsoft.com/office/drawing/2014/main" id="{3B45E350-3A51-4FEB-95A8-E12C46FAE52A}"/>
            </a:ext>
          </a:extLst>
        </xdr:cNvPr>
        <xdr:cNvCxnSpPr/>
      </xdr:nvCxnSpPr>
      <xdr:spPr>
        <a:xfrm>
          <a:off x="3355340" y="6874328"/>
          <a:ext cx="73152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89081</xdr:rowOff>
    </xdr:from>
    <xdr:to>
      <xdr:col>15</xdr:col>
      <xdr:colOff>101600</xdr:colOff>
      <xdr:row>41</xdr:row>
      <xdr:rowOff>19231</xdr:rowOff>
    </xdr:to>
    <xdr:sp macro="" textlink="">
      <xdr:nvSpPr>
        <xdr:cNvPr id="78" name="楕円 77">
          <a:extLst>
            <a:ext uri="{FF2B5EF4-FFF2-40B4-BE49-F238E27FC236}">
              <a16:creationId xmlns:a16="http://schemas.microsoft.com/office/drawing/2014/main" id="{C08CC315-3FAA-4862-A5F9-4ACB6DA71F40}"/>
            </a:ext>
          </a:extLst>
        </xdr:cNvPr>
        <xdr:cNvSpPr/>
      </xdr:nvSpPr>
      <xdr:spPr>
        <a:xfrm>
          <a:off x="2514600" y="67946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139881</xdr:rowOff>
    </xdr:from>
    <xdr:to>
      <xdr:col>19</xdr:col>
      <xdr:colOff>177800</xdr:colOff>
      <xdr:row>41</xdr:row>
      <xdr:rowOff>1088</xdr:rowOff>
    </xdr:to>
    <xdr:cxnSp macro="">
      <xdr:nvCxnSpPr>
        <xdr:cNvPr id="79" name="直線コネクタ 78">
          <a:extLst>
            <a:ext uri="{FF2B5EF4-FFF2-40B4-BE49-F238E27FC236}">
              <a16:creationId xmlns:a16="http://schemas.microsoft.com/office/drawing/2014/main" id="{40393DA0-CE33-4578-A381-2D89DCFA3A29}"/>
            </a:ext>
          </a:extLst>
        </xdr:cNvPr>
        <xdr:cNvCxnSpPr/>
      </xdr:nvCxnSpPr>
      <xdr:spPr>
        <a:xfrm>
          <a:off x="2565400" y="6845481"/>
          <a:ext cx="78994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56424</xdr:rowOff>
    </xdr:from>
    <xdr:to>
      <xdr:col>10</xdr:col>
      <xdr:colOff>165100</xdr:colOff>
      <xdr:row>40</xdr:row>
      <xdr:rowOff>158024</xdr:rowOff>
    </xdr:to>
    <xdr:sp macro="" textlink="">
      <xdr:nvSpPr>
        <xdr:cNvPr id="80" name="楕円 79">
          <a:extLst>
            <a:ext uri="{FF2B5EF4-FFF2-40B4-BE49-F238E27FC236}">
              <a16:creationId xmlns:a16="http://schemas.microsoft.com/office/drawing/2014/main" id="{F0846308-6EF0-4379-9161-3E449C78D185}"/>
            </a:ext>
          </a:extLst>
        </xdr:cNvPr>
        <xdr:cNvSpPr/>
      </xdr:nvSpPr>
      <xdr:spPr>
        <a:xfrm>
          <a:off x="1739900" y="676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107224</xdr:rowOff>
    </xdr:from>
    <xdr:to>
      <xdr:col>15</xdr:col>
      <xdr:colOff>50800</xdr:colOff>
      <xdr:row>40</xdr:row>
      <xdr:rowOff>139881</xdr:rowOff>
    </xdr:to>
    <xdr:cxnSp macro="">
      <xdr:nvCxnSpPr>
        <xdr:cNvPr id="81" name="直線コネクタ 80">
          <a:extLst>
            <a:ext uri="{FF2B5EF4-FFF2-40B4-BE49-F238E27FC236}">
              <a16:creationId xmlns:a16="http://schemas.microsoft.com/office/drawing/2014/main" id="{F9C370B4-5A87-4262-9979-DD62AD0415A1}"/>
            </a:ext>
          </a:extLst>
        </xdr:cNvPr>
        <xdr:cNvCxnSpPr/>
      </xdr:nvCxnSpPr>
      <xdr:spPr>
        <a:xfrm>
          <a:off x="1790700" y="6812824"/>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23767</xdr:rowOff>
    </xdr:from>
    <xdr:to>
      <xdr:col>6</xdr:col>
      <xdr:colOff>38100</xdr:colOff>
      <xdr:row>40</xdr:row>
      <xdr:rowOff>125367</xdr:rowOff>
    </xdr:to>
    <xdr:sp macro="" textlink="">
      <xdr:nvSpPr>
        <xdr:cNvPr id="82" name="楕円 81">
          <a:extLst>
            <a:ext uri="{FF2B5EF4-FFF2-40B4-BE49-F238E27FC236}">
              <a16:creationId xmlns:a16="http://schemas.microsoft.com/office/drawing/2014/main" id="{6173C359-250A-4F4E-90DE-6B3EF8743D52}"/>
            </a:ext>
          </a:extLst>
        </xdr:cNvPr>
        <xdr:cNvSpPr/>
      </xdr:nvSpPr>
      <xdr:spPr>
        <a:xfrm>
          <a:off x="965200" y="67293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74567</xdr:rowOff>
    </xdr:from>
    <xdr:to>
      <xdr:col>10</xdr:col>
      <xdr:colOff>114300</xdr:colOff>
      <xdr:row>40</xdr:row>
      <xdr:rowOff>107224</xdr:rowOff>
    </xdr:to>
    <xdr:cxnSp macro="">
      <xdr:nvCxnSpPr>
        <xdr:cNvPr id="83" name="直線コネクタ 82">
          <a:extLst>
            <a:ext uri="{FF2B5EF4-FFF2-40B4-BE49-F238E27FC236}">
              <a16:creationId xmlns:a16="http://schemas.microsoft.com/office/drawing/2014/main" id="{3BA78B4A-E1C0-433D-9888-AA992019AD62}"/>
            </a:ext>
          </a:extLst>
        </xdr:cNvPr>
        <xdr:cNvCxnSpPr/>
      </xdr:nvCxnSpPr>
      <xdr:spPr>
        <a:xfrm>
          <a:off x="1008380" y="6780167"/>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67F29CD5-416D-4EB9-9A5C-3F3495AF5933}"/>
            </a:ext>
          </a:extLst>
        </xdr:cNvPr>
        <xdr:cNvSpPr txBox="1"/>
      </xdr:nvSpPr>
      <xdr:spPr>
        <a:xfrm>
          <a:off x="317056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5" name="n_2aveValue【図書館】&#10;有形固定資産減価償却率">
          <a:extLst>
            <a:ext uri="{FF2B5EF4-FFF2-40B4-BE49-F238E27FC236}">
              <a16:creationId xmlns:a16="http://schemas.microsoft.com/office/drawing/2014/main" id="{5D62DDFF-ED05-40D4-B318-FE299CBDE9FA}"/>
            </a:ext>
          </a:extLst>
        </xdr:cNvPr>
        <xdr:cNvSpPr txBox="1"/>
      </xdr:nvSpPr>
      <xdr:spPr>
        <a:xfrm>
          <a:off x="2385704" y="606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a:extLst>
            <a:ext uri="{FF2B5EF4-FFF2-40B4-BE49-F238E27FC236}">
              <a16:creationId xmlns:a16="http://schemas.microsoft.com/office/drawing/2014/main" id="{E1DDBBD9-4D17-43CA-B275-0F716AE654A0}"/>
            </a:ext>
          </a:extLst>
        </xdr:cNvPr>
        <xdr:cNvSpPr txBox="1"/>
      </xdr:nvSpPr>
      <xdr:spPr>
        <a:xfrm>
          <a:off x="1611004" y="60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a:extLst>
            <a:ext uri="{FF2B5EF4-FFF2-40B4-BE49-F238E27FC236}">
              <a16:creationId xmlns:a16="http://schemas.microsoft.com/office/drawing/2014/main" id="{041FF45D-35C5-4524-BE16-6330FDCF2D69}"/>
            </a:ext>
          </a:extLst>
        </xdr:cNvPr>
        <xdr:cNvSpPr txBox="1"/>
      </xdr:nvSpPr>
      <xdr:spPr>
        <a:xfrm>
          <a:off x="836304" y="600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43015</xdr:rowOff>
    </xdr:from>
    <xdr:ext cx="405111" cy="259045"/>
    <xdr:sp macro="" textlink="">
      <xdr:nvSpPr>
        <xdr:cNvPr id="88" name="n_1mainValue【図書館】&#10;有形固定資産減価償却率">
          <a:extLst>
            <a:ext uri="{FF2B5EF4-FFF2-40B4-BE49-F238E27FC236}">
              <a16:creationId xmlns:a16="http://schemas.microsoft.com/office/drawing/2014/main" id="{A541F08B-B25E-4DA2-8B7F-A7BB252E5C67}"/>
            </a:ext>
          </a:extLst>
        </xdr:cNvPr>
        <xdr:cNvSpPr txBox="1"/>
      </xdr:nvSpPr>
      <xdr:spPr>
        <a:xfrm>
          <a:off x="3170564" y="691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10358</xdr:rowOff>
    </xdr:from>
    <xdr:ext cx="405111" cy="259045"/>
    <xdr:sp macro="" textlink="">
      <xdr:nvSpPr>
        <xdr:cNvPr id="89" name="n_2mainValue【図書館】&#10;有形固定資産減価償却率">
          <a:extLst>
            <a:ext uri="{FF2B5EF4-FFF2-40B4-BE49-F238E27FC236}">
              <a16:creationId xmlns:a16="http://schemas.microsoft.com/office/drawing/2014/main" id="{EE2753B8-0ABA-40AC-AD43-639A1C600C71}"/>
            </a:ext>
          </a:extLst>
        </xdr:cNvPr>
        <xdr:cNvSpPr txBox="1"/>
      </xdr:nvSpPr>
      <xdr:spPr>
        <a:xfrm>
          <a:off x="2385704" y="6883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149151</xdr:rowOff>
    </xdr:from>
    <xdr:ext cx="405111" cy="259045"/>
    <xdr:sp macro="" textlink="">
      <xdr:nvSpPr>
        <xdr:cNvPr id="90" name="n_3mainValue【図書館】&#10;有形固定資産減価償却率">
          <a:extLst>
            <a:ext uri="{FF2B5EF4-FFF2-40B4-BE49-F238E27FC236}">
              <a16:creationId xmlns:a16="http://schemas.microsoft.com/office/drawing/2014/main" id="{85DB976F-E79E-4277-8F22-1147873499F2}"/>
            </a:ext>
          </a:extLst>
        </xdr:cNvPr>
        <xdr:cNvSpPr txBox="1"/>
      </xdr:nvSpPr>
      <xdr:spPr>
        <a:xfrm>
          <a:off x="1611004" y="6854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116494</xdr:rowOff>
    </xdr:from>
    <xdr:ext cx="405111" cy="259045"/>
    <xdr:sp macro="" textlink="">
      <xdr:nvSpPr>
        <xdr:cNvPr id="91" name="n_4mainValue【図書館】&#10;有形固定資産減価償却率">
          <a:extLst>
            <a:ext uri="{FF2B5EF4-FFF2-40B4-BE49-F238E27FC236}">
              <a16:creationId xmlns:a16="http://schemas.microsoft.com/office/drawing/2014/main" id="{9C1A33E2-1EE6-4C15-AF0A-DF71B8A05741}"/>
            </a:ext>
          </a:extLst>
        </xdr:cNvPr>
        <xdr:cNvSpPr txBox="1"/>
      </xdr:nvSpPr>
      <xdr:spPr>
        <a:xfrm>
          <a:off x="836304" y="6822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D421CB0-AEC2-46B1-8BE9-9FBDEE6B3D25}"/>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936A4AA-7958-4551-A754-99E6C115099C}"/>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64CEC37-F702-4C15-8EBC-199B0FD61273}"/>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E3C505E-D71F-4B08-9343-A3F717CEA274}"/>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5FCEDC0-102D-4F24-87C0-644F871BB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F00514E-A155-4A87-81E1-B001F88C041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0D05BC0-4052-4C54-9649-6373D15648BF}"/>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874292C-24AB-45B2-AB31-452CDC442EEE}"/>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121E4A85-F755-4358-BA3D-04B398210D82}"/>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EF3F71B-F93C-4A0A-93C1-C9947C5C27A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6626EB7-B99C-4D8B-8364-D02ECC596403}"/>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300AA794-FC18-4514-9DCA-BD904C5E4EDF}"/>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E2942362-AABF-46F8-9B60-96279682344B}"/>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2EB66BC9-5A98-4965-9484-8E495A9A89BE}"/>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1DCA56CF-6F95-449F-81C2-3C98EFEDA36B}"/>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5B858140-F96F-4D4A-BDA2-A0B7096E9380}"/>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B9C93C0F-9FBC-4F55-B8BB-3A7D381B9065}"/>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CC3BB970-FF1C-4C56-82FD-B07F511472A4}"/>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F30798BB-1C0B-4449-BDCC-45655D0DFACB}"/>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E236F438-F8E6-4407-94EC-BCAF249DB5F4}"/>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A1AA995E-FF9B-4B06-97D9-41CC0B3BBCA2}"/>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7AD72A93-CC94-43F2-822B-2B743D7AB0D5}"/>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1212BFCF-432F-4507-A1C8-1AA1C71670C3}"/>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A323DA6D-6C8B-4FD4-9553-EC666F59E3BF}"/>
            </a:ext>
          </a:extLst>
        </xdr:cNvPr>
        <xdr:cNvCxnSpPr/>
      </xdr:nvCxnSpPr>
      <xdr:spPr>
        <a:xfrm flipV="1">
          <a:off x="9219565" y="581787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941082E1-ADC8-4772-A808-1659A082E22B}"/>
            </a:ext>
          </a:extLst>
        </xdr:cNvPr>
        <xdr:cNvSpPr txBox="1"/>
      </xdr:nvSpPr>
      <xdr:spPr>
        <a:xfrm>
          <a:off x="92583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E677EEB4-B45B-4255-8A3D-0137EA314756}"/>
            </a:ext>
          </a:extLst>
        </xdr:cNvPr>
        <xdr:cNvCxnSpPr/>
      </xdr:nvCxnSpPr>
      <xdr:spPr>
        <a:xfrm>
          <a:off x="915416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F9535296-3ADA-46AC-B2EB-C24037988108}"/>
            </a:ext>
          </a:extLst>
        </xdr:cNvPr>
        <xdr:cNvSpPr txBox="1"/>
      </xdr:nvSpPr>
      <xdr:spPr>
        <a:xfrm>
          <a:off x="9258300" y="559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CD039E15-293D-4663-8FE3-A5C76B1153A3}"/>
            </a:ext>
          </a:extLst>
        </xdr:cNvPr>
        <xdr:cNvCxnSpPr/>
      </xdr:nvCxnSpPr>
      <xdr:spPr>
        <a:xfrm>
          <a:off x="9154160" y="5817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20" name="【図書館】&#10;一人当たり面積平均値テキスト">
          <a:extLst>
            <a:ext uri="{FF2B5EF4-FFF2-40B4-BE49-F238E27FC236}">
              <a16:creationId xmlns:a16="http://schemas.microsoft.com/office/drawing/2014/main" id="{D319ABD3-1BEB-48C5-BEF8-955A0DD8C368}"/>
            </a:ext>
          </a:extLst>
        </xdr:cNvPr>
        <xdr:cNvSpPr txBox="1"/>
      </xdr:nvSpPr>
      <xdr:spPr>
        <a:xfrm>
          <a:off x="9258300" y="6762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8BD6F775-4354-46FD-BCF6-BD76C150B16F}"/>
            </a:ext>
          </a:extLst>
        </xdr:cNvPr>
        <xdr:cNvSpPr/>
      </xdr:nvSpPr>
      <xdr:spPr>
        <a:xfrm>
          <a:off x="9192260" y="67843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8EF1B4AC-5CBA-4AC2-A8F3-2CCAAA19BB02}"/>
            </a:ext>
          </a:extLst>
        </xdr:cNvPr>
        <xdr:cNvSpPr/>
      </xdr:nvSpPr>
      <xdr:spPr>
        <a:xfrm>
          <a:off x="8445500" y="6788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D6EB4C13-9BFC-41F1-8CC3-D79FCB549ACD}"/>
            </a:ext>
          </a:extLst>
        </xdr:cNvPr>
        <xdr:cNvSpPr/>
      </xdr:nvSpPr>
      <xdr:spPr>
        <a:xfrm>
          <a:off x="7670800" y="6791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E4EBAC19-A189-42C8-B450-548C89964E41}"/>
            </a:ext>
          </a:extLst>
        </xdr:cNvPr>
        <xdr:cNvSpPr/>
      </xdr:nvSpPr>
      <xdr:spPr>
        <a:xfrm>
          <a:off x="6873240" y="6795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B785C8AC-1BC3-4D42-B027-320321063A6F}"/>
            </a:ext>
          </a:extLst>
        </xdr:cNvPr>
        <xdr:cNvSpPr/>
      </xdr:nvSpPr>
      <xdr:spPr>
        <a:xfrm>
          <a:off x="6098540" y="6807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F8453AD-D9B1-46C1-A3FF-C8B06FA03B11}"/>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462E418-19DB-4146-B858-E6DCCF5485A6}"/>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7A64C73-F9D1-42D6-A856-6637680B8418}"/>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CF1C559-5F43-4686-A4A5-9BCB1EB4F26E}"/>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E834A42-4EF9-4F30-A2FE-D0377AAF44EC}"/>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67310</xdr:rowOff>
    </xdr:from>
    <xdr:to>
      <xdr:col>55</xdr:col>
      <xdr:colOff>50800</xdr:colOff>
      <xdr:row>40</xdr:row>
      <xdr:rowOff>168910</xdr:rowOff>
    </xdr:to>
    <xdr:sp macro="" textlink="">
      <xdr:nvSpPr>
        <xdr:cNvPr id="131" name="楕円 130">
          <a:extLst>
            <a:ext uri="{FF2B5EF4-FFF2-40B4-BE49-F238E27FC236}">
              <a16:creationId xmlns:a16="http://schemas.microsoft.com/office/drawing/2014/main" id="{70A9674D-CA99-4685-90AC-78F996ABD0A0}"/>
            </a:ext>
          </a:extLst>
        </xdr:cNvPr>
        <xdr:cNvSpPr/>
      </xdr:nvSpPr>
      <xdr:spPr>
        <a:xfrm>
          <a:off x="9192260" y="67729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90187</xdr:rowOff>
    </xdr:from>
    <xdr:ext cx="469744" cy="259045"/>
    <xdr:sp macro="" textlink="">
      <xdr:nvSpPr>
        <xdr:cNvPr id="132" name="【図書館】&#10;一人当たり面積該当値テキスト">
          <a:extLst>
            <a:ext uri="{FF2B5EF4-FFF2-40B4-BE49-F238E27FC236}">
              <a16:creationId xmlns:a16="http://schemas.microsoft.com/office/drawing/2014/main" id="{0DD73DE3-F02E-45DC-9D81-6457FF6304BE}"/>
            </a:ext>
          </a:extLst>
        </xdr:cNvPr>
        <xdr:cNvSpPr txBox="1"/>
      </xdr:nvSpPr>
      <xdr:spPr>
        <a:xfrm>
          <a:off x="9258300"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67310</xdr:rowOff>
    </xdr:from>
    <xdr:to>
      <xdr:col>50</xdr:col>
      <xdr:colOff>165100</xdr:colOff>
      <xdr:row>40</xdr:row>
      <xdr:rowOff>168910</xdr:rowOff>
    </xdr:to>
    <xdr:sp macro="" textlink="">
      <xdr:nvSpPr>
        <xdr:cNvPr id="133" name="楕円 132">
          <a:extLst>
            <a:ext uri="{FF2B5EF4-FFF2-40B4-BE49-F238E27FC236}">
              <a16:creationId xmlns:a16="http://schemas.microsoft.com/office/drawing/2014/main" id="{319A707B-F580-4B4B-8166-742E056820F9}"/>
            </a:ext>
          </a:extLst>
        </xdr:cNvPr>
        <xdr:cNvSpPr/>
      </xdr:nvSpPr>
      <xdr:spPr>
        <a:xfrm>
          <a:off x="84455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118110</xdr:rowOff>
    </xdr:from>
    <xdr:to>
      <xdr:col>55</xdr:col>
      <xdr:colOff>0</xdr:colOff>
      <xdr:row>40</xdr:row>
      <xdr:rowOff>118110</xdr:rowOff>
    </xdr:to>
    <xdr:cxnSp macro="">
      <xdr:nvCxnSpPr>
        <xdr:cNvPr id="134" name="直線コネクタ 133">
          <a:extLst>
            <a:ext uri="{FF2B5EF4-FFF2-40B4-BE49-F238E27FC236}">
              <a16:creationId xmlns:a16="http://schemas.microsoft.com/office/drawing/2014/main" id="{0158EB38-EA85-487D-B7A0-C613AE467280}"/>
            </a:ext>
          </a:extLst>
        </xdr:cNvPr>
        <xdr:cNvCxnSpPr/>
      </xdr:nvCxnSpPr>
      <xdr:spPr>
        <a:xfrm>
          <a:off x="8496300" y="682371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71120</xdr:rowOff>
    </xdr:from>
    <xdr:to>
      <xdr:col>46</xdr:col>
      <xdr:colOff>38100</xdr:colOff>
      <xdr:row>41</xdr:row>
      <xdr:rowOff>1270</xdr:rowOff>
    </xdr:to>
    <xdr:sp macro="" textlink="">
      <xdr:nvSpPr>
        <xdr:cNvPr id="135" name="楕円 134">
          <a:extLst>
            <a:ext uri="{FF2B5EF4-FFF2-40B4-BE49-F238E27FC236}">
              <a16:creationId xmlns:a16="http://schemas.microsoft.com/office/drawing/2014/main" id="{62D7C689-E67B-4CA8-919A-B68E2C611782}"/>
            </a:ext>
          </a:extLst>
        </xdr:cNvPr>
        <xdr:cNvSpPr/>
      </xdr:nvSpPr>
      <xdr:spPr>
        <a:xfrm>
          <a:off x="7670800" y="6776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118110</xdr:rowOff>
    </xdr:from>
    <xdr:to>
      <xdr:col>50</xdr:col>
      <xdr:colOff>114300</xdr:colOff>
      <xdr:row>40</xdr:row>
      <xdr:rowOff>121920</xdr:rowOff>
    </xdr:to>
    <xdr:cxnSp macro="">
      <xdr:nvCxnSpPr>
        <xdr:cNvPr id="136" name="直線コネクタ 135">
          <a:extLst>
            <a:ext uri="{FF2B5EF4-FFF2-40B4-BE49-F238E27FC236}">
              <a16:creationId xmlns:a16="http://schemas.microsoft.com/office/drawing/2014/main" id="{E5D0260A-5FDF-4491-8067-9BBD79BC72C2}"/>
            </a:ext>
          </a:extLst>
        </xdr:cNvPr>
        <xdr:cNvCxnSpPr/>
      </xdr:nvCxnSpPr>
      <xdr:spPr>
        <a:xfrm flipV="1">
          <a:off x="7713980" y="682371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71120</xdr:rowOff>
    </xdr:from>
    <xdr:to>
      <xdr:col>41</xdr:col>
      <xdr:colOff>101600</xdr:colOff>
      <xdr:row>41</xdr:row>
      <xdr:rowOff>1270</xdr:rowOff>
    </xdr:to>
    <xdr:sp macro="" textlink="">
      <xdr:nvSpPr>
        <xdr:cNvPr id="137" name="楕円 136">
          <a:extLst>
            <a:ext uri="{FF2B5EF4-FFF2-40B4-BE49-F238E27FC236}">
              <a16:creationId xmlns:a16="http://schemas.microsoft.com/office/drawing/2014/main" id="{42296366-8B50-4357-8CAC-D14987BFD16F}"/>
            </a:ext>
          </a:extLst>
        </xdr:cNvPr>
        <xdr:cNvSpPr/>
      </xdr:nvSpPr>
      <xdr:spPr>
        <a:xfrm>
          <a:off x="6873240" y="677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121920</xdr:rowOff>
    </xdr:from>
    <xdr:to>
      <xdr:col>45</xdr:col>
      <xdr:colOff>177800</xdr:colOff>
      <xdr:row>40</xdr:row>
      <xdr:rowOff>121920</xdr:rowOff>
    </xdr:to>
    <xdr:cxnSp macro="">
      <xdr:nvCxnSpPr>
        <xdr:cNvPr id="138" name="直線コネクタ 137">
          <a:extLst>
            <a:ext uri="{FF2B5EF4-FFF2-40B4-BE49-F238E27FC236}">
              <a16:creationId xmlns:a16="http://schemas.microsoft.com/office/drawing/2014/main" id="{4CC07975-B382-425B-8903-073B79B4DDF1}"/>
            </a:ext>
          </a:extLst>
        </xdr:cNvPr>
        <xdr:cNvCxnSpPr/>
      </xdr:nvCxnSpPr>
      <xdr:spPr>
        <a:xfrm>
          <a:off x="6924040" y="68275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71120</xdr:rowOff>
    </xdr:from>
    <xdr:to>
      <xdr:col>36</xdr:col>
      <xdr:colOff>165100</xdr:colOff>
      <xdr:row>41</xdr:row>
      <xdr:rowOff>1270</xdr:rowOff>
    </xdr:to>
    <xdr:sp macro="" textlink="">
      <xdr:nvSpPr>
        <xdr:cNvPr id="139" name="楕円 138">
          <a:extLst>
            <a:ext uri="{FF2B5EF4-FFF2-40B4-BE49-F238E27FC236}">
              <a16:creationId xmlns:a16="http://schemas.microsoft.com/office/drawing/2014/main" id="{2FB0556D-ED38-41DD-8469-CBE586FC563B}"/>
            </a:ext>
          </a:extLst>
        </xdr:cNvPr>
        <xdr:cNvSpPr/>
      </xdr:nvSpPr>
      <xdr:spPr>
        <a:xfrm>
          <a:off x="6098540" y="677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121920</xdr:rowOff>
    </xdr:from>
    <xdr:to>
      <xdr:col>41</xdr:col>
      <xdr:colOff>50800</xdr:colOff>
      <xdr:row>40</xdr:row>
      <xdr:rowOff>121920</xdr:rowOff>
    </xdr:to>
    <xdr:cxnSp macro="">
      <xdr:nvCxnSpPr>
        <xdr:cNvPr id="140" name="直線コネクタ 139">
          <a:extLst>
            <a:ext uri="{FF2B5EF4-FFF2-40B4-BE49-F238E27FC236}">
              <a16:creationId xmlns:a16="http://schemas.microsoft.com/office/drawing/2014/main" id="{2B2C9DD5-F9C4-4FEB-9D9A-F1C116804F15}"/>
            </a:ext>
          </a:extLst>
        </xdr:cNvPr>
        <xdr:cNvCxnSpPr/>
      </xdr:nvCxnSpPr>
      <xdr:spPr>
        <a:xfrm>
          <a:off x="6149340" y="68275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3827</xdr:rowOff>
    </xdr:from>
    <xdr:ext cx="469744" cy="259045"/>
    <xdr:sp macro="" textlink="">
      <xdr:nvSpPr>
        <xdr:cNvPr id="141" name="n_1aveValue【図書館】&#10;一人当たり面積">
          <a:extLst>
            <a:ext uri="{FF2B5EF4-FFF2-40B4-BE49-F238E27FC236}">
              <a16:creationId xmlns:a16="http://schemas.microsoft.com/office/drawing/2014/main" id="{E5BF4A5F-7F8D-484D-9885-10274CA97A83}"/>
            </a:ext>
          </a:extLst>
        </xdr:cNvPr>
        <xdr:cNvSpPr txBox="1"/>
      </xdr:nvSpPr>
      <xdr:spPr>
        <a:xfrm>
          <a:off x="8271587"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2" name="n_2aveValue【図書館】&#10;一人当たり面積">
          <a:extLst>
            <a:ext uri="{FF2B5EF4-FFF2-40B4-BE49-F238E27FC236}">
              <a16:creationId xmlns:a16="http://schemas.microsoft.com/office/drawing/2014/main" id="{8AEC68FF-66DA-442A-AA93-FB2E415C691D}"/>
            </a:ext>
          </a:extLst>
        </xdr:cNvPr>
        <xdr:cNvSpPr txBox="1"/>
      </xdr:nvSpPr>
      <xdr:spPr>
        <a:xfrm>
          <a:off x="7509587" y="688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11447</xdr:rowOff>
    </xdr:from>
    <xdr:ext cx="469744" cy="259045"/>
    <xdr:sp macro="" textlink="">
      <xdr:nvSpPr>
        <xdr:cNvPr id="143" name="n_3aveValue【図書館】&#10;一人当たり面積">
          <a:extLst>
            <a:ext uri="{FF2B5EF4-FFF2-40B4-BE49-F238E27FC236}">
              <a16:creationId xmlns:a16="http://schemas.microsoft.com/office/drawing/2014/main" id="{F106824C-2164-4850-8A52-14EF66CFF75D}"/>
            </a:ext>
          </a:extLst>
        </xdr:cNvPr>
        <xdr:cNvSpPr txBox="1"/>
      </xdr:nvSpPr>
      <xdr:spPr>
        <a:xfrm>
          <a:off x="67120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a:extLst>
            <a:ext uri="{FF2B5EF4-FFF2-40B4-BE49-F238E27FC236}">
              <a16:creationId xmlns:a16="http://schemas.microsoft.com/office/drawing/2014/main" id="{4251F0C4-30A5-4309-8B12-E3F90185FAD4}"/>
            </a:ext>
          </a:extLst>
        </xdr:cNvPr>
        <xdr:cNvSpPr txBox="1"/>
      </xdr:nvSpPr>
      <xdr:spPr>
        <a:xfrm>
          <a:off x="59373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13987</xdr:rowOff>
    </xdr:from>
    <xdr:ext cx="469744" cy="259045"/>
    <xdr:sp macro="" textlink="">
      <xdr:nvSpPr>
        <xdr:cNvPr id="145" name="n_1mainValue【図書館】&#10;一人当たり面積">
          <a:extLst>
            <a:ext uri="{FF2B5EF4-FFF2-40B4-BE49-F238E27FC236}">
              <a16:creationId xmlns:a16="http://schemas.microsoft.com/office/drawing/2014/main" id="{F6844D56-3596-4EDD-AF47-1F652DAFAA46}"/>
            </a:ext>
          </a:extLst>
        </xdr:cNvPr>
        <xdr:cNvSpPr txBox="1"/>
      </xdr:nvSpPr>
      <xdr:spPr>
        <a:xfrm>
          <a:off x="8271587" y="655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17797</xdr:rowOff>
    </xdr:from>
    <xdr:ext cx="469744" cy="259045"/>
    <xdr:sp macro="" textlink="">
      <xdr:nvSpPr>
        <xdr:cNvPr id="146" name="n_2mainValue【図書館】&#10;一人当たり面積">
          <a:extLst>
            <a:ext uri="{FF2B5EF4-FFF2-40B4-BE49-F238E27FC236}">
              <a16:creationId xmlns:a16="http://schemas.microsoft.com/office/drawing/2014/main" id="{5248BBF8-73CF-4AC2-9219-4FFFC40D0E6D}"/>
            </a:ext>
          </a:extLst>
        </xdr:cNvPr>
        <xdr:cNvSpPr txBox="1"/>
      </xdr:nvSpPr>
      <xdr:spPr>
        <a:xfrm>
          <a:off x="750958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17797</xdr:rowOff>
    </xdr:from>
    <xdr:ext cx="469744" cy="259045"/>
    <xdr:sp macro="" textlink="">
      <xdr:nvSpPr>
        <xdr:cNvPr id="147" name="n_3mainValue【図書館】&#10;一人当たり面積">
          <a:extLst>
            <a:ext uri="{FF2B5EF4-FFF2-40B4-BE49-F238E27FC236}">
              <a16:creationId xmlns:a16="http://schemas.microsoft.com/office/drawing/2014/main" id="{CA6FF0E9-ACF2-4FB1-9035-229197DBCFB5}"/>
            </a:ext>
          </a:extLst>
        </xdr:cNvPr>
        <xdr:cNvSpPr txBox="1"/>
      </xdr:nvSpPr>
      <xdr:spPr>
        <a:xfrm>
          <a:off x="67120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17797</xdr:rowOff>
    </xdr:from>
    <xdr:ext cx="469744" cy="259045"/>
    <xdr:sp macro="" textlink="">
      <xdr:nvSpPr>
        <xdr:cNvPr id="148" name="n_4mainValue【図書館】&#10;一人当たり面積">
          <a:extLst>
            <a:ext uri="{FF2B5EF4-FFF2-40B4-BE49-F238E27FC236}">
              <a16:creationId xmlns:a16="http://schemas.microsoft.com/office/drawing/2014/main" id="{B631601B-77E2-4FF3-8357-A704A87EC83C}"/>
            </a:ext>
          </a:extLst>
        </xdr:cNvPr>
        <xdr:cNvSpPr txBox="1"/>
      </xdr:nvSpPr>
      <xdr:spPr>
        <a:xfrm>
          <a:off x="59373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42DBF057-394F-48DE-B109-D2227C878246}"/>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CB0BE212-CAAF-4518-871C-38CAF4B78AF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DB7E4B1D-5B68-48A8-B931-89D62C26AD96}"/>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874EF072-7664-4C67-9C82-0B6046BE2818}"/>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DAB4AE9-DCF8-4B38-9FC6-51C18EC5A72F}"/>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DB32D4BE-2484-4E8F-93D2-14944A48E948}"/>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95FE281F-F408-46E5-885B-3C0B0638881B}"/>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5E5B5D3A-DED2-4E99-A883-1D3068BCC4B3}"/>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46C2FC4A-1ACC-4004-ACE2-6CF444AD714B}"/>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B1AA8065-89CE-4812-A9E3-D50D71A7B695}"/>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8FA7F8E3-263D-450A-AAB1-123EC9A42EB9}"/>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55D0BD69-D2F2-497B-8FDE-9CA53D7E1E26}"/>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CBDEE8ED-2F74-4C64-927E-112C9DCD34E5}"/>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950E8F8F-4FE7-4103-B1C8-8A7C9A254E96}"/>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ECD9AAA6-D477-4FB4-93D7-3F8F216DD7EB}"/>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C8922E7F-315E-49E2-9250-A4DB66D2FB2E}"/>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39D069B6-C291-4869-B3BB-EE88628BA11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1DED55E0-813A-40E0-8A05-5F29E09BC4C9}"/>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A63005F-2439-4477-BC7E-D44E92885BC3}"/>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32B4DBA3-0552-4F62-B0A6-E6DB643C7064}"/>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A1120041-E012-49DA-9244-EE17D21A4C2C}"/>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43B8CCA0-81FD-4009-BD1C-64292FF9C693}"/>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5F6D26D7-7313-40C4-9E2A-22EBDBD1D6FF}"/>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1D489D53-E0A0-493E-A098-0E23346C9D8E}"/>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6BAAC97F-2028-471D-8A34-C47C43DB4C22}"/>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6815A0D5-1800-4DC4-A107-5123B3F7DD27}"/>
            </a:ext>
          </a:extLst>
        </xdr:cNvPr>
        <xdr:cNvCxnSpPr/>
      </xdr:nvCxnSpPr>
      <xdr:spPr>
        <a:xfrm flipV="1">
          <a:off x="4086225" y="9360626"/>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80E974BC-7E16-46E1-87A4-B5AB55FB2935}"/>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E28953E9-BF2E-4C15-B3C9-F1AA8EB291D0}"/>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D6538BFA-1735-4130-B4E0-A2F55AA43960}"/>
            </a:ext>
          </a:extLst>
        </xdr:cNvPr>
        <xdr:cNvSpPr txBox="1"/>
      </xdr:nvSpPr>
      <xdr:spPr>
        <a:xfrm>
          <a:off x="4124960" y="9139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8BDE406B-C18A-4096-A25F-05F5C26824AC}"/>
            </a:ext>
          </a:extLst>
        </xdr:cNvPr>
        <xdr:cNvCxnSpPr/>
      </xdr:nvCxnSpPr>
      <xdr:spPr>
        <a:xfrm>
          <a:off x="4020820" y="93606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637197C7-1EAF-4163-AC5C-93BBEF85AC1B}"/>
            </a:ext>
          </a:extLst>
        </xdr:cNvPr>
        <xdr:cNvSpPr txBox="1"/>
      </xdr:nvSpPr>
      <xdr:spPr>
        <a:xfrm>
          <a:off x="4124960" y="10103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D3839AC6-3155-445E-B0B1-7113EEF56E33}"/>
            </a:ext>
          </a:extLst>
        </xdr:cNvPr>
        <xdr:cNvSpPr/>
      </xdr:nvSpPr>
      <xdr:spPr>
        <a:xfrm>
          <a:off x="4036060" y="1024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0236ABDC-8C2D-4AC7-9C73-8CD812D97D45}"/>
            </a:ext>
          </a:extLst>
        </xdr:cNvPr>
        <xdr:cNvSpPr/>
      </xdr:nvSpPr>
      <xdr:spPr>
        <a:xfrm>
          <a:off x="3312160" y="102601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07449151-7026-4E17-8FF6-36AF7E3418F1}"/>
            </a:ext>
          </a:extLst>
        </xdr:cNvPr>
        <xdr:cNvSpPr/>
      </xdr:nvSpPr>
      <xdr:spPr>
        <a:xfrm>
          <a:off x="2514600" y="1025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1F1E644E-235A-4231-B3FA-31087313E2CE}"/>
            </a:ext>
          </a:extLst>
        </xdr:cNvPr>
        <xdr:cNvSpPr/>
      </xdr:nvSpPr>
      <xdr:spPr>
        <a:xfrm>
          <a:off x="17399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3E070F35-5A89-4822-B593-450DFAE4B47A}"/>
            </a:ext>
          </a:extLst>
        </xdr:cNvPr>
        <xdr:cNvSpPr/>
      </xdr:nvSpPr>
      <xdr:spPr>
        <a:xfrm>
          <a:off x="965200" y="102291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93E1F69-50FA-4E1D-B108-A3A9AEED5365}"/>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B08369A-A137-421F-914A-949F842FFD4F}"/>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7C98499-EAA8-4094-86CC-B3E88D29C73B}"/>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9B36DED-7C17-46CC-BC42-0C71D90A8DB5}"/>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3E7DAA5-F311-4E6D-B08F-985DA65A3AEF}"/>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24312</xdr:rowOff>
    </xdr:from>
    <xdr:to>
      <xdr:col>24</xdr:col>
      <xdr:colOff>114300</xdr:colOff>
      <xdr:row>61</xdr:row>
      <xdr:rowOff>125912</xdr:rowOff>
    </xdr:to>
    <xdr:sp macro="" textlink="">
      <xdr:nvSpPr>
        <xdr:cNvPr id="190" name="楕円 189">
          <a:extLst>
            <a:ext uri="{FF2B5EF4-FFF2-40B4-BE49-F238E27FC236}">
              <a16:creationId xmlns:a16="http://schemas.microsoft.com/office/drawing/2014/main" id="{15988B58-A015-4DBB-8876-1EC48A1A7F97}"/>
            </a:ext>
          </a:extLst>
        </xdr:cNvPr>
        <xdr:cNvSpPr/>
      </xdr:nvSpPr>
      <xdr:spPr>
        <a:xfrm>
          <a:off x="4036060" y="102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2739</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3A13C9D6-F227-4665-9359-6A3D9480FDE1}"/>
            </a:ext>
          </a:extLst>
        </xdr:cNvPr>
        <xdr:cNvSpPr txBox="1"/>
      </xdr:nvSpPr>
      <xdr:spPr>
        <a:xfrm>
          <a:off x="4124960" y="1022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168003</xdr:rowOff>
    </xdr:from>
    <xdr:to>
      <xdr:col>20</xdr:col>
      <xdr:colOff>38100</xdr:colOff>
      <xdr:row>61</xdr:row>
      <xdr:rowOff>98153</xdr:rowOff>
    </xdr:to>
    <xdr:sp macro="" textlink="">
      <xdr:nvSpPr>
        <xdr:cNvPr id="192" name="楕円 191">
          <a:extLst>
            <a:ext uri="{FF2B5EF4-FFF2-40B4-BE49-F238E27FC236}">
              <a16:creationId xmlns:a16="http://schemas.microsoft.com/office/drawing/2014/main" id="{41318DBB-7C68-43A9-A44B-772CF3F82A87}"/>
            </a:ext>
          </a:extLst>
        </xdr:cNvPr>
        <xdr:cNvSpPr/>
      </xdr:nvSpPr>
      <xdr:spPr>
        <a:xfrm>
          <a:off x="3312160" y="102264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47353</xdr:rowOff>
    </xdr:from>
    <xdr:to>
      <xdr:col>24</xdr:col>
      <xdr:colOff>63500</xdr:colOff>
      <xdr:row>61</xdr:row>
      <xdr:rowOff>75112</xdr:rowOff>
    </xdr:to>
    <xdr:cxnSp macro="">
      <xdr:nvCxnSpPr>
        <xdr:cNvPr id="193" name="直線コネクタ 192">
          <a:extLst>
            <a:ext uri="{FF2B5EF4-FFF2-40B4-BE49-F238E27FC236}">
              <a16:creationId xmlns:a16="http://schemas.microsoft.com/office/drawing/2014/main" id="{9724D69E-535C-44B0-9C76-6D3969F25373}"/>
            </a:ext>
          </a:extLst>
        </xdr:cNvPr>
        <xdr:cNvCxnSpPr/>
      </xdr:nvCxnSpPr>
      <xdr:spPr>
        <a:xfrm>
          <a:off x="3355340" y="10273393"/>
          <a:ext cx="7315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140244</xdr:rowOff>
    </xdr:from>
    <xdr:to>
      <xdr:col>15</xdr:col>
      <xdr:colOff>101600</xdr:colOff>
      <xdr:row>61</xdr:row>
      <xdr:rowOff>70394</xdr:rowOff>
    </xdr:to>
    <xdr:sp macro="" textlink="">
      <xdr:nvSpPr>
        <xdr:cNvPr id="194" name="楕円 193">
          <a:extLst>
            <a:ext uri="{FF2B5EF4-FFF2-40B4-BE49-F238E27FC236}">
              <a16:creationId xmlns:a16="http://schemas.microsoft.com/office/drawing/2014/main" id="{BCB5C00A-37DB-49B2-8479-AA3AD4032104}"/>
            </a:ext>
          </a:extLst>
        </xdr:cNvPr>
        <xdr:cNvSpPr/>
      </xdr:nvSpPr>
      <xdr:spPr>
        <a:xfrm>
          <a:off x="2514600" y="101986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19594</xdr:rowOff>
    </xdr:from>
    <xdr:to>
      <xdr:col>19</xdr:col>
      <xdr:colOff>177800</xdr:colOff>
      <xdr:row>61</xdr:row>
      <xdr:rowOff>47353</xdr:rowOff>
    </xdr:to>
    <xdr:cxnSp macro="">
      <xdr:nvCxnSpPr>
        <xdr:cNvPr id="195" name="直線コネクタ 194">
          <a:extLst>
            <a:ext uri="{FF2B5EF4-FFF2-40B4-BE49-F238E27FC236}">
              <a16:creationId xmlns:a16="http://schemas.microsoft.com/office/drawing/2014/main" id="{2EADF898-495E-4F8D-9D23-E1EE4B337DA9}"/>
            </a:ext>
          </a:extLst>
        </xdr:cNvPr>
        <xdr:cNvCxnSpPr/>
      </xdr:nvCxnSpPr>
      <xdr:spPr>
        <a:xfrm>
          <a:off x="2565400" y="10245634"/>
          <a:ext cx="78994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104322</xdr:rowOff>
    </xdr:from>
    <xdr:to>
      <xdr:col>10</xdr:col>
      <xdr:colOff>165100</xdr:colOff>
      <xdr:row>61</xdr:row>
      <xdr:rowOff>34472</xdr:rowOff>
    </xdr:to>
    <xdr:sp macro="" textlink="">
      <xdr:nvSpPr>
        <xdr:cNvPr id="196" name="楕円 195">
          <a:extLst>
            <a:ext uri="{FF2B5EF4-FFF2-40B4-BE49-F238E27FC236}">
              <a16:creationId xmlns:a16="http://schemas.microsoft.com/office/drawing/2014/main" id="{2AF6FBA1-538B-4F49-8AC6-BFCF05A6CC74}"/>
            </a:ext>
          </a:extLst>
        </xdr:cNvPr>
        <xdr:cNvSpPr/>
      </xdr:nvSpPr>
      <xdr:spPr>
        <a:xfrm>
          <a:off x="1739900" y="101627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155122</xdr:rowOff>
    </xdr:from>
    <xdr:to>
      <xdr:col>15</xdr:col>
      <xdr:colOff>50800</xdr:colOff>
      <xdr:row>61</xdr:row>
      <xdr:rowOff>19594</xdr:rowOff>
    </xdr:to>
    <xdr:cxnSp macro="">
      <xdr:nvCxnSpPr>
        <xdr:cNvPr id="197" name="直線コネクタ 196">
          <a:extLst>
            <a:ext uri="{FF2B5EF4-FFF2-40B4-BE49-F238E27FC236}">
              <a16:creationId xmlns:a16="http://schemas.microsoft.com/office/drawing/2014/main" id="{D7387D8E-45AB-475C-9FA2-83532B9E0F7A}"/>
            </a:ext>
          </a:extLst>
        </xdr:cNvPr>
        <xdr:cNvCxnSpPr/>
      </xdr:nvCxnSpPr>
      <xdr:spPr>
        <a:xfrm>
          <a:off x="1790700" y="10213522"/>
          <a:ext cx="77470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58601</xdr:rowOff>
    </xdr:from>
    <xdr:to>
      <xdr:col>6</xdr:col>
      <xdr:colOff>38100</xdr:colOff>
      <xdr:row>60</xdr:row>
      <xdr:rowOff>160201</xdr:rowOff>
    </xdr:to>
    <xdr:sp macro="" textlink="">
      <xdr:nvSpPr>
        <xdr:cNvPr id="198" name="楕円 197">
          <a:extLst>
            <a:ext uri="{FF2B5EF4-FFF2-40B4-BE49-F238E27FC236}">
              <a16:creationId xmlns:a16="http://schemas.microsoft.com/office/drawing/2014/main" id="{5D12FD07-970C-40B9-96CE-A01440ECBA80}"/>
            </a:ext>
          </a:extLst>
        </xdr:cNvPr>
        <xdr:cNvSpPr/>
      </xdr:nvSpPr>
      <xdr:spPr>
        <a:xfrm>
          <a:off x="965200" y="101170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109401</xdr:rowOff>
    </xdr:from>
    <xdr:to>
      <xdr:col>10</xdr:col>
      <xdr:colOff>114300</xdr:colOff>
      <xdr:row>60</xdr:row>
      <xdr:rowOff>155122</xdr:rowOff>
    </xdr:to>
    <xdr:cxnSp macro="">
      <xdr:nvCxnSpPr>
        <xdr:cNvPr id="199" name="直線コネクタ 198">
          <a:extLst>
            <a:ext uri="{FF2B5EF4-FFF2-40B4-BE49-F238E27FC236}">
              <a16:creationId xmlns:a16="http://schemas.microsoft.com/office/drawing/2014/main" id="{4AA13E37-5E47-41B6-82BC-5EADB8147A90}"/>
            </a:ext>
          </a:extLst>
        </xdr:cNvPr>
        <xdr:cNvCxnSpPr/>
      </xdr:nvCxnSpPr>
      <xdr:spPr>
        <a:xfrm>
          <a:off x="1008380" y="10167801"/>
          <a:ext cx="78232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0" name="n_1aveValue【体育館・プール】&#10;有形固定資産減価償却率">
          <a:extLst>
            <a:ext uri="{FF2B5EF4-FFF2-40B4-BE49-F238E27FC236}">
              <a16:creationId xmlns:a16="http://schemas.microsoft.com/office/drawing/2014/main" id="{5E6AC9BA-DF34-40BF-BB97-8298FF6B1323}"/>
            </a:ext>
          </a:extLst>
        </xdr:cNvPr>
        <xdr:cNvSpPr txBox="1"/>
      </xdr:nvSpPr>
      <xdr:spPr>
        <a:xfrm>
          <a:off x="3170564" y="10352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118671</xdr:rowOff>
    </xdr:from>
    <xdr:ext cx="405111" cy="259045"/>
    <xdr:sp macro="" textlink="">
      <xdr:nvSpPr>
        <xdr:cNvPr id="201" name="n_2aveValue【体育館・プール】&#10;有形固定資産減価償却率">
          <a:extLst>
            <a:ext uri="{FF2B5EF4-FFF2-40B4-BE49-F238E27FC236}">
              <a16:creationId xmlns:a16="http://schemas.microsoft.com/office/drawing/2014/main" id="{0E5B4C96-724A-4141-BA5E-F3E9BC23F854}"/>
            </a:ext>
          </a:extLst>
        </xdr:cNvPr>
        <xdr:cNvSpPr txBox="1"/>
      </xdr:nvSpPr>
      <xdr:spPr>
        <a:xfrm>
          <a:off x="2385704" y="10344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110507</xdr:rowOff>
    </xdr:from>
    <xdr:ext cx="405111" cy="259045"/>
    <xdr:sp macro="" textlink="">
      <xdr:nvSpPr>
        <xdr:cNvPr id="202" name="n_3aveValue【体育館・プール】&#10;有形固定資産減価償却率">
          <a:extLst>
            <a:ext uri="{FF2B5EF4-FFF2-40B4-BE49-F238E27FC236}">
              <a16:creationId xmlns:a16="http://schemas.microsoft.com/office/drawing/2014/main" id="{496CF2EA-E6E0-468B-8B39-8C57CE34C299}"/>
            </a:ext>
          </a:extLst>
        </xdr:cNvPr>
        <xdr:cNvSpPr txBox="1"/>
      </xdr:nvSpPr>
      <xdr:spPr>
        <a:xfrm>
          <a:off x="161100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95811</xdr:rowOff>
    </xdr:from>
    <xdr:ext cx="405111" cy="259045"/>
    <xdr:sp macro="" textlink="">
      <xdr:nvSpPr>
        <xdr:cNvPr id="203" name="n_4aveValue【体育館・プール】&#10;有形固定資産減価償却率">
          <a:extLst>
            <a:ext uri="{FF2B5EF4-FFF2-40B4-BE49-F238E27FC236}">
              <a16:creationId xmlns:a16="http://schemas.microsoft.com/office/drawing/2014/main" id="{DD5D3F9D-83D8-4783-8624-668F7D213E85}"/>
            </a:ext>
          </a:extLst>
        </xdr:cNvPr>
        <xdr:cNvSpPr txBox="1"/>
      </xdr:nvSpPr>
      <xdr:spPr>
        <a:xfrm>
          <a:off x="836304" y="10321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114680</xdr:rowOff>
    </xdr:from>
    <xdr:ext cx="405111" cy="259045"/>
    <xdr:sp macro="" textlink="">
      <xdr:nvSpPr>
        <xdr:cNvPr id="204" name="n_1mainValue【体育館・プール】&#10;有形固定資産減価償却率">
          <a:extLst>
            <a:ext uri="{FF2B5EF4-FFF2-40B4-BE49-F238E27FC236}">
              <a16:creationId xmlns:a16="http://schemas.microsoft.com/office/drawing/2014/main" id="{7E08B3B7-DF06-4FED-9275-C8755D3F1D6F}"/>
            </a:ext>
          </a:extLst>
        </xdr:cNvPr>
        <xdr:cNvSpPr txBox="1"/>
      </xdr:nvSpPr>
      <xdr:spPr>
        <a:xfrm>
          <a:off x="3170564" y="10005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205" name="n_2mainValue【体育館・プール】&#10;有形固定資産減価償却率">
          <a:extLst>
            <a:ext uri="{FF2B5EF4-FFF2-40B4-BE49-F238E27FC236}">
              <a16:creationId xmlns:a16="http://schemas.microsoft.com/office/drawing/2014/main" id="{994BFD12-9CE7-4C1C-BD16-B6739A9564B1}"/>
            </a:ext>
          </a:extLst>
        </xdr:cNvPr>
        <xdr:cNvSpPr txBox="1"/>
      </xdr:nvSpPr>
      <xdr:spPr>
        <a:xfrm>
          <a:off x="2385704" y="997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50999</xdr:rowOff>
    </xdr:from>
    <xdr:ext cx="405111" cy="259045"/>
    <xdr:sp macro="" textlink="">
      <xdr:nvSpPr>
        <xdr:cNvPr id="206" name="n_3mainValue【体育館・プール】&#10;有形固定資産減価償却率">
          <a:extLst>
            <a:ext uri="{FF2B5EF4-FFF2-40B4-BE49-F238E27FC236}">
              <a16:creationId xmlns:a16="http://schemas.microsoft.com/office/drawing/2014/main" id="{DE40842F-CFDC-4F15-B5EC-2357FF2E30D1}"/>
            </a:ext>
          </a:extLst>
        </xdr:cNvPr>
        <xdr:cNvSpPr txBox="1"/>
      </xdr:nvSpPr>
      <xdr:spPr>
        <a:xfrm>
          <a:off x="1611004" y="9941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5278</xdr:rowOff>
    </xdr:from>
    <xdr:ext cx="405111" cy="259045"/>
    <xdr:sp macro="" textlink="">
      <xdr:nvSpPr>
        <xdr:cNvPr id="207" name="n_4mainValue【体育館・プール】&#10;有形固定資産減価償却率">
          <a:extLst>
            <a:ext uri="{FF2B5EF4-FFF2-40B4-BE49-F238E27FC236}">
              <a16:creationId xmlns:a16="http://schemas.microsoft.com/office/drawing/2014/main" id="{5EE2A3B6-A570-42A8-9E02-74B1E2EF5DAF}"/>
            </a:ext>
          </a:extLst>
        </xdr:cNvPr>
        <xdr:cNvSpPr txBox="1"/>
      </xdr:nvSpPr>
      <xdr:spPr>
        <a:xfrm>
          <a:off x="836304" y="989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54665103-06BD-41B1-B7DA-41AAD487547A}"/>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86AB877C-D288-4DB0-9611-A4588407F179}"/>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F40902A3-309D-4DC7-95EC-167A9E755B4A}"/>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235239F8-81B2-4BD7-9953-3CA9512E6B2C}"/>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20134025-D6B3-47DF-96C5-D45A512B332E}"/>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8B9CB16-B1D7-48DA-9D21-B9A0504AE321}"/>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66997777-F86F-4D04-9425-C548677C96C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A117D906-9E6A-4F2F-B754-DCCDF30D813F}"/>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5AD116CC-2B51-44A9-8F12-A930E607B707}"/>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46BF36ED-DDEC-475D-9A77-A280CE155691}"/>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1E17F191-BCFA-4412-A07B-4FC247BEAB7F}"/>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56C25512-57AB-4D17-B5CB-2C9712716F11}"/>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C6E851E-9710-4678-9282-9334ECED428B}"/>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81A626B9-DDFD-45E8-ABD8-64133EEE4ACC}"/>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D66A6D08-46E9-4371-90A3-D8CC33E9BE49}"/>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67198C83-D774-4533-BC25-744A56E04C7A}"/>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EDF95AC5-4D4F-4DA6-B0FB-55870A87BD24}"/>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8FCB4FB5-2791-443E-943E-76543B4F3585}"/>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4D10F9B2-8A5A-437B-AC64-AB778D302F67}"/>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AADDBD8B-FECD-45A1-A5B2-886F11372141}"/>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75F7A5F2-8E14-49C0-A356-6086C83C654F}"/>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C53B6E9E-A80D-4353-9AEF-B732466E2923}"/>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9E80E40B-A46C-4090-A540-7E56FD3C17D3}"/>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76B80B96-DD5C-40A1-AEFE-D681BB45ECD6}"/>
            </a:ext>
          </a:extLst>
        </xdr:cNvPr>
        <xdr:cNvCxnSpPr/>
      </xdr:nvCxnSpPr>
      <xdr:spPr>
        <a:xfrm flipV="1">
          <a:off x="9219565" y="950023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3038DB25-9A01-4E66-8361-DD649D1F2F2F}"/>
            </a:ext>
          </a:extLst>
        </xdr:cNvPr>
        <xdr:cNvSpPr txBox="1"/>
      </xdr:nvSpPr>
      <xdr:spPr>
        <a:xfrm>
          <a:off x="9258300"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250350B0-A6E2-4AE8-A2BD-99DB23A0B339}"/>
            </a:ext>
          </a:extLst>
        </xdr:cNvPr>
        <xdr:cNvCxnSpPr/>
      </xdr:nvCxnSpPr>
      <xdr:spPr>
        <a:xfrm>
          <a:off x="9154160" y="10791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D19BEE1C-CC61-4FDD-879E-F18371FD99CE}"/>
            </a:ext>
          </a:extLst>
        </xdr:cNvPr>
        <xdr:cNvSpPr txBox="1"/>
      </xdr:nvSpPr>
      <xdr:spPr>
        <a:xfrm>
          <a:off x="9258300" y="927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67E7D81E-1586-4068-88B0-CBE1E160ECB6}"/>
            </a:ext>
          </a:extLst>
        </xdr:cNvPr>
        <xdr:cNvCxnSpPr/>
      </xdr:nvCxnSpPr>
      <xdr:spPr>
        <a:xfrm>
          <a:off x="9154160" y="95002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36" name="【体育館・プール】&#10;一人当たり面積平均値テキスト">
          <a:extLst>
            <a:ext uri="{FF2B5EF4-FFF2-40B4-BE49-F238E27FC236}">
              <a16:creationId xmlns:a16="http://schemas.microsoft.com/office/drawing/2014/main" id="{EDFFAB96-ABFD-408C-B551-DBBC931BF914}"/>
            </a:ext>
          </a:extLst>
        </xdr:cNvPr>
        <xdr:cNvSpPr txBox="1"/>
      </xdr:nvSpPr>
      <xdr:spPr>
        <a:xfrm>
          <a:off x="9258300" y="10414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0B483583-02C2-4353-8743-7ED3D9B9272A}"/>
            </a:ext>
          </a:extLst>
        </xdr:cNvPr>
        <xdr:cNvSpPr/>
      </xdr:nvSpPr>
      <xdr:spPr>
        <a:xfrm>
          <a:off x="9192260" y="10436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D0E445A4-ADD9-4C96-A4B1-FC13A7309F32}"/>
            </a:ext>
          </a:extLst>
        </xdr:cNvPr>
        <xdr:cNvSpPr/>
      </xdr:nvSpPr>
      <xdr:spPr>
        <a:xfrm>
          <a:off x="8445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736F7BE0-4120-47D5-B5BC-F3B20427A4BA}"/>
            </a:ext>
          </a:extLst>
        </xdr:cNvPr>
        <xdr:cNvSpPr/>
      </xdr:nvSpPr>
      <xdr:spPr>
        <a:xfrm>
          <a:off x="7670800" y="10445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B7117838-759B-41C1-83C9-76625A27590B}"/>
            </a:ext>
          </a:extLst>
        </xdr:cNvPr>
        <xdr:cNvSpPr/>
      </xdr:nvSpPr>
      <xdr:spPr>
        <a:xfrm>
          <a:off x="687324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D7DA0A27-EEE6-42BE-8ECA-31DDB538CB9A}"/>
            </a:ext>
          </a:extLst>
        </xdr:cNvPr>
        <xdr:cNvSpPr/>
      </xdr:nvSpPr>
      <xdr:spPr>
        <a:xfrm>
          <a:off x="609854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8C7545C-AF02-46A1-A495-A14965A11E49}"/>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ABAF1A5-CB7B-41F3-BECF-F0D18F29FE0A}"/>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B2DA434-D9B6-4528-9DE9-20868785FECF}"/>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5E3B340-6ED6-4E81-8A32-4657E793565B}"/>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7A06A3FC-A1E0-4FA3-9111-84172813038D}"/>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124460</xdr:rowOff>
    </xdr:from>
    <xdr:to>
      <xdr:col>55</xdr:col>
      <xdr:colOff>50800</xdr:colOff>
      <xdr:row>61</xdr:row>
      <xdr:rowOff>54610</xdr:rowOff>
    </xdr:to>
    <xdr:sp macro="" textlink="">
      <xdr:nvSpPr>
        <xdr:cNvPr id="247" name="楕円 246">
          <a:extLst>
            <a:ext uri="{FF2B5EF4-FFF2-40B4-BE49-F238E27FC236}">
              <a16:creationId xmlns:a16="http://schemas.microsoft.com/office/drawing/2014/main" id="{F5DEC438-7E7D-4BA6-A38E-557F6D5236F6}"/>
            </a:ext>
          </a:extLst>
        </xdr:cNvPr>
        <xdr:cNvSpPr/>
      </xdr:nvSpPr>
      <xdr:spPr>
        <a:xfrm>
          <a:off x="9192260" y="101828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147337</xdr:rowOff>
    </xdr:from>
    <xdr:ext cx="469744" cy="259045"/>
    <xdr:sp macro="" textlink="">
      <xdr:nvSpPr>
        <xdr:cNvPr id="248" name="【体育館・プール】&#10;一人当たり面積該当値テキスト">
          <a:extLst>
            <a:ext uri="{FF2B5EF4-FFF2-40B4-BE49-F238E27FC236}">
              <a16:creationId xmlns:a16="http://schemas.microsoft.com/office/drawing/2014/main" id="{F5F7736F-C557-451A-9BF7-B60D62E8D659}"/>
            </a:ext>
          </a:extLst>
        </xdr:cNvPr>
        <xdr:cNvSpPr txBox="1"/>
      </xdr:nvSpPr>
      <xdr:spPr>
        <a:xfrm>
          <a:off x="9258300" y="1003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126365</xdr:rowOff>
    </xdr:from>
    <xdr:to>
      <xdr:col>50</xdr:col>
      <xdr:colOff>165100</xdr:colOff>
      <xdr:row>61</xdr:row>
      <xdr:rowOff>56515</xdr:rowOff>
    </xdr:to>
    <xdr:sp macro="" textlink="">
      <xdr:nvSpPr>
        <xdr:cNvPr id="249" name="楕円 248">
          <a:extLst>
            <a:ext uri="{FF2B5EF4-FFF2-40B4-BE49-F238E27FC236}">
              <a16:creationId xmlns:a16="http://schemas.microsoft.com/office/drawing/2014/main" id="{A2DB42DD-E6F5-4DA6-9331-EB1640956115}"/>
            </a:ext>
          </a:extLst>
        </xdr:cNvPr>
        <xdr:cNvSpPr/>
      </xdr:nvSpPr>
      <xdr:spPr>
        <a:xfrm>
          <a:off x="8445500" y="10184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3810</xdr:rowOff>
    </xdr:from>
    <xdr:to>
      <xdr:col>55</xdr:col>
      <xdr:colOff>0</xdr:colOff>
      <xdr:row>61</xdr:row>
      <xdr:rowOff>5715</xdr:rowOff>
    </xdr:to>
    <xdr:cxnSp macro="">
      <xdr:nvCxnSpPr>
        <xdr:cNvPr id="250" name="直線コネクタ 249">
          <a:extLst>
            <a:ext uri="{FF2B5EF4-FFF2-40B4-BE49-F238E27FC236}">
              <a16:creationId xmlns:a16="http://schemas.microsoft.com/office/drawing/2014/main" id="{1AF33E69-1C95-4B99-9BC4-50DED44BA6B0}"/>
            </a:ext>
          </a:extLst>
        </xdr:cNvPr>
        <xdr:cNvCxnSpPr/>
      </xdr:nvCxnSpPr>
      <xdr:spPr>
        <a:xfrm flipV="1">
          <a:off x="8496300" y="10229850"/>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130175</xdr:rowOff>
    </xdr:from>
    <xdr:to>
      <xdr:col>46</xdr:col>
      <xdr:colOff>38100</xdr:colOff>
      <xdr:row>61</xdr:row>
      <xdr:rowOff>60325</xdr:rowOff>
    </xdr:to>
    <xdr:sp macro="" textlink="">
      <xdr:nvSpPr>
        <xdr:cNvPr id="251" name="楕円 250">
          <a:extLst>
            <a:ext uri="{FF2B5EF4-FFF2-40B4-BE49-F238E27FC236}">
              <a16:creationId xmlns:a16="http://schemas.microsoft.com/office/drawing/2014/main" id="{07A2CD11-D6D7-4C4B-B92F-7169DF869540}"/>
            </a:ext>
          </a:extLst>
        </xdr:cNvPr>
        <xdr:cNvSpPr/>
      </xdr:nvSpPr>
      <xdr:spPr>
        <a:xfrm>
          <a:off x="7670800" y="101885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5715</xdr:rowOff>
    </xdr:from>
    <xdr:to>
      <xdr:col>50</xdr:col>
      <xdr:colOff>114300</xdr:colOff>
      <xdr:row>61</xdr:row>
      <xdr:rowOff>9525</xdr:rowOff>
    </xdr:to>
    <xdr:cxnSp macro="">
      <xdr:nvCxnSpPr>
        <xdr:cNvPr id="252" name="直線コネクタ 251">
          <a:extLst>
            <a:ext uri="{FF2B5EF4-FFF2-40B4-BE49-F238E27FC236}">
              <a16:creationId xmlns:a16="http://schemas.microsoft.com/office/drawing/2014/main" id="{9479641E-864F-4335-ACA8-92ABC283B65C}"/>
            </a:ext>
          </a:extLst>
        </xdr:cNvPr>
        <xdr:cNvCxnSpPr/>
      </xdr:nvCxnSpPr>
      <xdr:spPr>
        <a:xfrm flipV="1">
          <a:off x="7713980" y="10231755"/>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133985</xdr:rowOff>
    </xdr:from>
    <xdr:to>
      <xdr:col>41</xdr:col>
      <xdr:colOff>101600</xdr:colOff>
      <xdr:row>61</xdr:row>
      <xdr:rowOff>64135</xdr:rowOff>
    </xdr:to>
    <xdr:sp macro="" textlink="">
      <xdr:nvSpPr>
        <xdr:cNvPr id="253" name="楕円 252">
          <a:extLst>
            <a:ext uri="{FF2B5EF4-FFF2-40B4-BE49-F238E27FC236}">
              <a16:creationId xmlns:a16="http://schemas.microsoft.com/office/drawing/2014/main" id="{DF7BCF14-A734-4E9A-98CF-B49B38D7CC22}"/>
            </a:ext>
          </a:extLst>
        </xdr:cNvPr>
        <xdr:cNvSpPr/>
      </xdr:nvSpPr>
      <xdr:spPr>
        <a:xfrm>
          <a:off x="6873240" y="10192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9525</xdr:rowOff>
    </xdr:from>
    <xdr:to>
      <xdr:col>45</xdr:col>
      <xdr:colOff>177800</xdr:colOff>
      <xdr:row>61</xdr:row>
      <xdr:rowOff>13335</xdr:rowOff>
    </xdr:to>
    <xdr:cxnSp macro="">
      <xdr:nvCxnSpPr>
        <xdr:cNvPr id="254" name="直線コネクタ 253">
          <a:extLst>
            <a:ext uri="{FF2B5EF4-FFF2-40B4-BE49-F238E27FC236}">
              <a16:creationId xmlns:a16="http://schemas.microsoft.com/office/drawing/2014/main" id="{B388626A-8A9C-40F6-9D71-4DCAC2E316DF}"/>
            </a:ext>
          </a:extLst>
        </xdr:cNvPr>
        <xdr:cNvCxnSpPr/>
      </xdr:nvCxnSpPr>
      <xdr:spPr>
        <a:xfrm flipV="1">
          <a:off x="6924040" y="10235565"/>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135890</xdr:rowOff>
    </xdr:from>
    <xdr:to>
      <xdr:col>36</xdr:col>
      <xdr:colOff>165100</xdr:colOff>
      <xdr:row>61</xdr:row>
      <xdr:rowOff>66040</xdr:rowOff>
    </xdr:to>
    <xdr:sp macro="" textlink="">
      <xdr:nvSpPr>
        <xdr:cNvPr id="255" name="楕円 254">
          <a:extLst>
            <a:ext uri="{FF2B5EF4-FFF2-40B4-BE49-F238E27FC236}">
              <a16:creationId xmlns:a16="http://schemas.microsoft.com/office/drawing/2014/main" id="{FA8A87E5-CECE-45D6-838B-B92A59FFF31A}"/>
            </a:ext>
          </a:extLst>
        </xdr:cNvPr>
        <xdr:cNvSpPr/>
      </xdr:nvSpPr>
      <xdr:spPr>
        <a:xfrm>
          <a:off x="6098540" y="10194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13335</xdr:rowOff>
    </xdr:from>
    <xdr:to>
      <xdr:col>41</xdr:col>
      <xdr:colOff>50800</xdr:colOff>
      <xdr:row>61</xdr:row>
      <xdr:rowOff>15240</xdr:rowOff>
    </xdr:to>
    <xdr:cxnSp macro="">
      <xdr:nvCxnSpPr>
        <xdr:cNvPr id="256" name="直線コネクタ 255">
          <a:extLst>
            <a:ext uri="{FF2B5EF4-FFF2-40B4-BE49-F238E27FC236}">
              <a16:creationId xmlns:a16="http://schemas.microsoft.com/office/drawing/2014/main" id="{A396C37B-5ED3-4EA0-A941-E1327B554F4F}"/>
            </a:ext>
          </a:extLst>
        </xdr:cNvPr>
        <xdr:cNvCxnSpPr/>
      </xdr:nvCxnSpPr>
      <xdr:spPr>
        <a:xfrm flipV="1">
          <a:off x="6149340" y="10239375"/>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135272</xdr:rowOff>
    </xdr:from>
    <xdr:ext cx="469744" cy="259045"/>
    <xdr:sp macro="" textlink="">
      <xdr:nvSpPr>
        <xdr:cNvPr id="257" name="n_1aveValue【体育館・プール】&#10;一人当たり面積">
          <a:extLst>
            <a:ext uri="{FF2B5EF4-FFF2-40B4-BE49-F238E27FC236}">
              <a16:creationId xmlns:a16="http://schemas.microsoft.com/office/drawing/2014/main" id="{160A83AF-B74C-4D9C-8CA0-5E491631675B}"/>
            </a:ext>
          </a:extLst>
        </xdr:cNvPr>
        <xdr:cNvSpPr txBox="1"/>
      </xdr:nvSpPr>
      <xdr:spPr>
        <a:xfrm>
          <a:off x="8271587" y="1052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144797</xdr:rowOff>
    </xdr:from>
    <xdr:ext cx="469744" cy="259045"/>
    <xdr:sp macro="" textlink="">
      <xdr:nvSpPr>
        <xdr:cNvPr id="258" name="n_2aveValue【体育館・プール】&#10;一人当たり面積">
          <a:extLst>
            <a:ext uri="{FF2B5EF4-FFF2-40B4-BE49-F238E27FC236}">
              <a16:creationId xmlns:a16="http://schemas.microsoft.com/office/drawing/2014/main" id="{71B64AE1-7B32-4D58-A5A7-FCDE5BFFFCD3}"/>
            </a:ext>
          </a:extLst>
        </xdr:cNvPr>
        <xdr:cNvSpPr txBox="1"/>
      </xdr:nvSpPr>
      <xdr:spPr>
        <a:xfrm>
          <a:off x="750958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59" name="n_3aveValue【体育館・プール】&#10;一人当たり面積">
          <a:extLst>
            <a:ext uri="{FF2B5EF4-FFF2-40B4-BE49-F238E27FC236}">
              <a16:creationId xmlns:a16="http://schemas.microsoft.com/office/drawing/2014/main" id="{18B23912-6A8A-4E17-B9EA-61888C58E6CE}"/>
            </a:ext>
          </a:extLst>
        </xdr:cNvPr>
        <xdr:cNvSpPr txBox="1"/>
      </xdr:nvSpPr>
      <xdr:spPr>
        <a:xfrm>
          <a:off x="6712027" y="1054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60" name="n_4aveValue【体育館・プール】&#10;一人当たり面積">
          <a:extLst>
            <a:ext uri="{FF2B5EF4-FFF2-40B4-BE49-F238E27FC236}">
              <a16:creationId xmlns:a16="http://schemas.microsoft.com/office/drawing/2014/main" id="{0D703BBA-B1BA-4C8B-B082-D6B518285941}"/>
            </a:ext>
          </a:extLst>
        </xdr:cNvPr>
        <xdr:cNvSpPr txBox="1"/>
      </xdr:nvSpPr>
      <xdr:spPr>
        <a:xfrm>
          <a:off x="59373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73042</xdr:rowOff>
    </xdr:from>
    <xdr:ext cx="469744" cy="259045"/>
    <xdr:sp macro="" textlink="">
      <xdr:nvSpPr>
        <xdr:cNvPr id="261" name="n_1mainValue【体育館・プール】&#10;一人当たり面積">
          <a:extLst>
            <a:ext uri="{FF2B5EF4-FFF2-40B4-BE49-F238E27FC236}">
              <a16:creationId xmlns:a16="http://schemas.microsoft.com/office/drawing/2014/main" id="{F7F9F342-6608-42CA-B621-E6350A077351}"/>
            </a:ext>
          </a:extLst>
        </xdr:cNvPr>
        <xdr:cNvSpPr txBox="1"/>
      </xdr:nvSpPr>
      <xdr:spPr>
        <a:xfrm>
          <a:off x="8271587" y="996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76852</xdr:rowOff>
    </xdr:from>
    <xdr:ext cx="469744" cy="259045"/>
    <xdr:sp macro="" textlink="">
      <xdr:nvSpPr>
        <xdr:cNvPr id="262" name="n_2mainValue【体育館・プール】&#10;一人当たり面積">
          <a:extLst>
            <a:ext uri="{FF2B5EF4-FFF2-40B4-BE49-F238E27FC236}">
              <a16:creationId xmlns:a16="http://schemas.microsoft.com/office/drawing/2014/main" id="{23AD7293-951E-4BF5-9EEF-E21391D53D03}"/>
            </a:ext>
          </a:extLst>
        </xdr:cNvPr>
        <xdr:cNvSpPr txBox="1"/>
      </xdr:nvSpPr>
      <xdr:spPr>
        <a:xfrm>
          <a:off x="7509587" y="996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80662</xdr:rowOff>
    </xdr:from>
    <xdr:ext cx="469744" cy="259045"/>
    <xdr:sp macro="" textlink="">
      <xdr:nvSpPr>
        <xdr:cNvPr id="263" name="n_3mainValue【体育館・プール】&#10;一人当たり面積">
          <a:extLst>
            <a:ext uri="{FF2B5EF4-FFF2-40B4-BE49-F238E27FC236}">
              <a16:creationId xmlns:a16="http://schemas.microsoft.com/office/drawing/2014/main" id="{843481C8-90AE-4D20-90FC-EFB1015FD047}"/>
            </a:ext>
          </a:extLst>
        </xdr:cNvPr>
        <xdr:cNvSpPr txBox="1"/>
      </xdr:nvSpPr>
      <xdr:spPr>
        <a:xfrm>
          <a:off x="6712027" y="997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82567</xdr:rowOff>
    </xdr:from>
    <xdr:ext cx="469744" cy="259045"/>
    <xdr:sp macro="" textlink="">
      <xdr:nvSpPr>
        <xdr:cNvPr id="264" name="n_4mainValue【体育館・プール】&#10;一人当たり面積">
          <a:extLst>
            <a:ext uri="{FF2B5EF4-FFF2-40B4-BE49-F238E27FC236}">
              <a16:creationId xmlns:a16="http://schemas.microsoft.com/office/drawing/2014/main" id="{51CE96CC-42BE-4CDF-8482-A306E4A01028}"/>
            </a:ext>
          </a:extLst>
        </xdr:cNvPr>
        <xdr:cNvSpPr txBox="1"/>
      </xdr:nvSpPr>
      <xdr:spPr>
        <a:xfrm>
          <a:off x="5937327" y="997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A33D847B-AFBC-4487-939D-961158EB3667}"/>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5E41E690-8918-46BD-9D91-1CF65A9588C3}"/>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984275F-6F78-4C23-A6D0-7BE46A63EC6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DDAA5AAF-490A-44E2-8275-73DDB69DD73A}"/>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2DA7228-1627-4150-A44C-050DC1A92D9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2607C279-6282-4DB4-9FAA-8E44727ECCAB}"/>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B2998A4A-F83F-48E7-870A-6D7788BBE22E}"/>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1EB783B5-BB0B-47BA-8CEC-234858CA7BAB}"/>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29615E17-096A-450E-BF2C-C8B90DEF7AF7}"/>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80A6B6C9-22DE-4695-8F69-6ACAA20D07EE}"/>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EF7F8965-A6EF-4E92-90FD-338AC9557146}"/>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2076E722-A690-42FB-8197-EABE77D27FA2}"/>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0C9C7DDF-099F-4F0F-9DAE-E3DAFD8DAE01}"/>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357AE357-7EDB-41B9-92E6-0EA3A2DC845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911DF976-A9F1-4DA9-B0BE-AD3C74BA834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2E87DD65-6223-48F5-91E7-3210E8F716CE}"/>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477482CA-B530-47C9-AB6C-CE1497EF58D4}"/>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AA22DF4B-67F7-4137-9DED-8F291CCBCC6F}"/>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10E3448F-2ADD-4F2B-BF61-2772AE8780B6}"/>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E834F652-3ED6-4370-9110-9C7AAE9F0A16}"/>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2D92A418-7776-4CB0-86B0-8B602400D672}"/>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1F68CD58-C00D-45E6-AC7B-312D7BB970C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75681A47-48F9-41D9-B9BB-57EBF88273B4}"/>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2179F1EE-C72E-49D2-B71D-BC651DFFEBD8}"/>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a:extLst>
            <a:ext uri="{FF2B5EF4-FFF2-40B4-BE49-F238E27FC236}">
              <a16:creationId xmlns:a16="http://schemas.microsoft.com/office/drawing/2014/main" id="{6D58FE42-F332-4F50-82D8-83CA3DD5C7C7}"/>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a:extLst>
            <a:ext uri="{FF2B5EF4-FFF2-40B4-BE49-F238E27FC236}">
              <a16:creationId xmlns:a16="http://schemas.microsoft.com/office/drawing/2014/main" id="{96D2534F-29D6-4288-B7A8-5F34AEE8143C}"/>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a:extLst>
            <a:ext uri="{FF2B5EF4-FFF2-40B4-BE49-F238E27FC236}">
              <a16:creationId xmlns:a16="http://schemas.microsoft.com/office/drawing/2014/main" id="{E2FD9206-905A-444A-A756-163B809CCAEE}"/>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a:extLst>
            <a:ext uri="{FF2B5EF4-FFF2-40B4-BE49-F238E27FC236}">
              <a16:creationId xmlns:a16="http://schemas.microsoft.com/office/drawing/2014/main" id="{FEA2CB8C-9C54-4F9A-BFB2-4E4EC60BA78D}"/>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a:extLst>
            <a:ext uri="{FF2B5EF4-FFF2-40B4-BE49-F238E27FC236}">
              <a16:creationId xmlns:a16="http://schemas.microsoft.com/office/drawing/2014/main" id="{3FDCE26D-4904-475D-97B3-FB0BB8874E2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a:extLst>
            <a:ext uri="{FF2B5EF4-FFF2-40B4-BE49-F238E27FC236}">
              <a16:creationId xmlns:a16="http://schemas.microsoft.com/office/drawing/2014/main" id="{FF4075F8-D616-44D6-B4E9-AE060D891D95}"/>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a:extLst>
            <a:ext uri="{FF2B5EF4-FFF2-40B4-BE49-F238E27FC236}">
              <a16:creationId xmlns:a16="http://schemas.microsoft.com/office/drawing/2014/main" id="{068B7AA2-C31E-4119-8F02-40C5C38C2319}"/>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a:extLst>
            <a:ext uri="{FF2B5EF4-FFF2-40B4-BE49-F238E27FC236}">
              <a16:creationId xmlns:a16="http://schemas.microsoft.com/office/drawing/2014/main" id="{2B9C5059-890B-4670-953B-F80994ED55F5}"/>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a:extLst>
            <a:ext uri="{FF2B5EF4-FFF2-40B4-BE49-F238E27FC236}">
              <a16:creationId xmlns:a16="http://schemas.microsoft.com/office/drawing/2014/main" id="{8B1A486C-2D85-4099-AA2C-60F3A598AF98}"/>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a:extLst>
            <a:ext uri="{FF2B5EF4-FFF2-40B4-BE49-F238E27FC236}">
              <a16:creationId xmlns:a16="http://schemas.microsoft.com/office/drawing/2014/main" id="{6D375D39-07E0-4B44-B335-A4349743E47D}"/>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a:extLst>
            <a:ext uri="{FF2B5EF4-FFF2-40B4-BE49-F238E27FC236}">
              <a16:creationId xmlns:a16="http://schemas.microsoft.com/office/drawing/2014/main" id="{8D91BDD6-B9F9-43EE-A7FC-726342809F0A}"/>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a:extLst>
            <a:ext uri="{FF2B5EF4-FFF2-40B4-BE49-F238E27FC236}">
              <a16:creationId xmlns:a16="http://schemas.microsoft.com/office/drawing/2014/main" id="{12C97B4D-D6F3-43A2-A9F5-7873C180FE1F}"/>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a:extLst>
            <a:ext uri="{FF2B5EF4-FFF2-40B4-BE49-F238E27FC236}">
              <a16:creationId xmlns:a16="http://schemas.microsoft.com/office/drawing/2014/main" id="{6D76DBDF-900D-41FA-A628-A3775D260D9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a:extLst>
            <a:ext uri="{FF2B5EF4-FFF2-40B4-BE49-F238E27FC236}">
              <a16:creationId xmlns:a16="http://schemas.microsoft.com/office/drawing/2014/main" id="{301F1D39-CBB3-437A-A0AD-0F55E9F8C476}"/>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a:extLst>
            <a:ext uri="{FF2B5EF4-FFF2-40B4-BE49-F238E27FC236}">
              <a16:creationId xmlns:a16="http://schemas.microsoft.com/office/drawing/2014/main" id="{FC1BBF77-1E33-41A1-8FE6-0760A316B80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a:extLst>
            <a:ext uri="{FF2B5EF4-FFF2-40B4-BE49-F238E27FC236}">
              <a16:creationId xmlns:a16="http://schemas.microsoft.com/office/drawing/2014/main" id="{243C4214-01CB-4F4B-8299-830FC3D965D7}"/>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a:extLst>
            <a:ext uri="{FF2B5EF4-FFF2-40B4-BE49-F238E27FC236}">
              <a16:creationId xmlns:a16="http://schemas.microsoft.com/office/drawing/2014/main" id="{649B6D75-4FF9-42EA-B76A-C9688FE9FD8E}"/>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a:extLst>
            <a:ext uri="{FF2B5EF4-FFF2-40B4-BE49-F238E27FC236}">
              <a16:creationId xmlns:a16="http://schemas.microsoft.com/office/drawing/2014/main" id="{4E586F7F-D542-47EA-B551-C1932859ED05}"/>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a:extLst>
            <a:ext uri="{FF2B5EF4-FFF2-40B4-BE49-F238E27FC236}">
              <a16:creationId xmlns:a16="http://schemas.microsoft.com/office/drawing/2014/main" id="{CC3589BC-3B60-40E4-BA62-1AC780FF1DA3}"/>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8" name="直線コネクタ 307">
          <a:extLst>
            <a:ext uri="{FF2B5EF4-FFF2-40B4-BE49-F238E27FC236}">
              <a16:creationId xmlns:a16="http://schemas.microsoft.com/office/drawing/2014/main" id="{BD7E3AA1-713E-458D-B2D8-9DB3E899E73A}"/>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9" name="テキスト ボックス 308">
          <a:extLst>
            <a:ext uri="{FF2B5EF4-FFF2-40B4-BE49-F238E27FC236}">
              <a16:creationId xmlns:a16="http://schemas.microsoft.com/office/drawing/2014/main" id="{46CB2896-30DE-4820-81C9-674EB0C2B76E}"/>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0" name="直線コネクタ 309">
          <a:extLst>
            <a:ext uri="{FF2B5EF4-FFF2-40B4-BE49-F238E27FC236}">
              <a16:creationId xmlns:a16="http://schemas.microsoft.com/office/drawing/2014/main" id="{F8CE2883-7000-47E8-83C3-DEDAA6F7A0EB}"/>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1" name="テキスト ボックス 310">
          <a:extLst>
            <a:ext uri="{FF2B5EF4-FFF2-40B4-BE49-F238E27FC236}">
              <a16:creationId xmlns:a16="http://schemas.microsoft.com/office/drawing/2014/main" id="{6CD7CEB4-E0BA-4EA6-BDC3-383F56D5C964}"/>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2" name="直線コネクタ 311">
          <a:extLst>
            <a:ext uri="{FF2B5EF4-FFF2-40B4-BE49-F238E27FC236}">
              <a16:creationId xmlns:a16="http://schemas.microsoft.com/office/drawing/2014/main" id="{E0D24DF6-ED3A-48CA-8583-5C28C659A5D2}"/>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3" name="テキスト ボックス 312">
          <a:extLst>
            <a:ext uri="{FF2B5EF4-FFF2-40B4-BE49-F238E27FC236}">
              <a16:creationId xmlns:a16="http://schemas.microsoft.com/office/drawing/2014/main" id="{6ADE7807-8AD3-48A2-AD26-6B44FE98CFFE}"/>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4" name="直線コネクタ 313">
          <a:extLst>
            <a:ext uri="{FF2B5EF4-FFF2-40B4-BE49-F238E27FC236}">
              <a16:creationId xmlns:a16="http://schemas.microsoft.com/office/drawing/2014/main" id="{7E17A112-E4F0-497D-BF73-B46AAA780F18}"/>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5" name="テキスト ボックス 314">
          <a:extLst>
            <a:ext uri="{FF2B5EF4-FFF2-40B4-BE49-F238E27FC236}">
              <a16:creationId xmlns:a16="http://schemas.microsoft.com/office/drawing/2014/main" id="{9D86B958-ADA4-4668-8683-9E86FD07BB78}"/>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6" name="直線コネクタ 315">
          <a:extLst>
            <a:ext uri="{FF2B5EF4-FFF2-40B4-BE49-F238E27FC236}">
              <a16:creationId xmlns:a16="http://schemas.microsoft.com/office/drawing/2014/main" id="{F760C759-A572-4D37-9758-135FBF4F384C}"/>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7" name="テキスト ボックス 316">
          <a:extLst>
            <a:ext uri="{FF2B5EF4-FFF2-40B4-BE49-F238E27FC236}">
              <a16:creationId xmlns:a16="http://schemas.microsoft.com/office/drawing/2014/main" id="{2845E437-AA34-42A0-8C6D-5B4954A0439C}"/>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a:extLst>
            <a:ext uri="{FF2B5EF4-FFF2-40B4-BE49-F238E27FC236}">
              <a16:creationId xmlns:a16="http://schemas.microsoft.com/office/drawing/2014/main" id="{01E6614C-F209-4058-BDB3-E3A8DD67F4DE}"/>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9" name="テキスト ボックス 318">
          <a:extLst>
            <a:ext uri="{FF2B5EF4-FFF2-40B4-BE49-F238E27FC236}">
              <a16:creationId xmlns:a16="http://schemas.microsoft.com/office/drawing/2014/main" id="{974654F2-F404-4636-99BA-603E527F7A9D}"/>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a:extLst>
            <a:ext uri="{FF2B5EF4-FFF2-40B4-BE49-F238E27FC236}">
              <a16:creationId xmlns:a16="http://schemas.microsoft.com/office/drawing/2014/main" id="{3F054A9D-0CD4-45FD-8484-7149EAF1976D}"/>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321" name="直線コネクタ 320">
          <a:extLst>
            <a:ext uri="{FF2B5EF4-FFF2-40B4-BE49-F238E27FC236}">
              <a16:creationId xmlns:a16="http://schemas.microsoft.com/office/drawing/2014/main" id="{D450D13C-A8CF-41A5-A125-8AF671C14312}"/>
            </a:ext>
          </a:extLst>
        </xdr:cNvPr>
        <xdr:cNvCxnSpPr/>
      </xdr:nvCxnSpPr>
      <xdr:spPr>
        <a:xfrm flipV="1">
          <a:off x="14375764" y="550926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2" name="【一般廃棄物処理施設】&#10;有形固定資産減価償却率最小値テキスト">
          <a:extLst>
            <a:ext uri="{FF2B5EF4-FFF2-40B4-BE49-F238E27FC236}">
              <a16:creationId xmlns:a16="http://schemas.microsoft.com/office/drawing/2014/main" id="{70CE11B6-10AE-4C7B-8E62-678EC41C09CB}"/>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3" name="直線コネクタ 322">
          <a:extLst>
            <a:ext uri="{FF2B5EF4-FFF2-40B4-BE49-F238E27FC236}">
              <a16:creationId xmlns:a16="http://schemas.microsoft.com/office/drawing/2014/main" id="{5049844D-0A63-44F4-8120-B2549D5B827F}"/>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324" name="【一般廃棄物処理施設】&#10;有形固定資産減価償却率最大値テキスト">
          <a:extLst>
            <a:ext uri="{FF2B5EF4-FFF2-40B4-BE49-F238E27FC236}">
              <a16:creationId xmlns:a16="http://schemas.microsoft.com/office/drawing/2014/main" id="{D8B918FE-02C1-448F-B51F-8AB3FAB3C754}"/>
            </a:ext>
          </a:extLst>
        </xdr:cNvPr>
        <xdr:cNvSpPr txBox="1"/>
      </xdr:nvSpPr>
      <xdr:spPr>
        <a:xfrm>
          <a:off x="14414500" y="528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325" name="直線コネクタ 324">
          <a:extLst>
            <a:ext uri="{FF2B5EF4-FFF2-40B4-BE49-F238E27FC236}">
              <a16:creationId xmlns:a16="http://schemas.microsoft.com/office/drawing/2014/main" id="{AD9CCB7E-C0BB-4274-9642-863E2D0E4046}"/>
            </a:ext>
          </a:extLst>
        </xdr:cNvPr>
        <xdr:cNvCxnSpPr/>
      </xdr:nvCxnSpPr>
      <xdr:spPr>
        <a:xfrm>
          <a:off x="14287500" y="5509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108602</xdr:rowOff>
    </xdr:from>
    <xdr:ext cx="405111" cy="259045"/>
    <xdr:sp macro="" textlink="">
      <xdr:nvSpPr>
        <xdr:cNvPr id="326" name="【一般廃棄物処理施設】&#10;有形固定資産減価償却率平均値テキスト">
          <a:extLst>
            <a:ext uri="{FF2B5EF4-FFF2-40B4-BE49-F238E27FC236}">
              <a16:creationId xmlns:a16="http://schemas.microsoft.com/office/drawing/2014/main" id="{3B3522FB-1A54-42BD-89BE-D33143A5CF91}"/>
            </a:ext>
          </a:extLst>
        </xdr:cNvPr>
        <xdr:cNvSpPr txBox="1"/>
      </xdr:nvSpPr>
      <xdr:spPr>
        <a:xfrm>
          <a:off x="14414500" y="631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327" name="フローチャート: 判断 326">
          <a:extLst>
            <a:ext uri="{FF2B5EF4-FFF2-40B4-BE49-F238E27FC236}">
              <a16:creationId xmlns:a16="http://schemas.microsoft.com/office/drawing/2014/main" id="{82318B6E-91C6-40DE-9BB4-3AD0043F693B}"/>
            </a:ext>
          </a:extLst>
        </xdr:cNvPr>
        <xdr:cNvSpPr/>
      </xdr:nvSpPr>
      <xdr:spPr>
        <a:xfrm>
          <a:off x="14325600" y="633285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328" name="フローチャート: 判断 327">
          <a:extLst>
            <a:ext uri="{FF2B5EF4-FFF2-40B4-BE49-F238E27FC236}">
              <a16:creationId xmlns:a16="http://schemas.microsoft.com/office/drawing/2014/main" id="{05CAC11C-B839-46FF-AD7E-1DDA25CC7F95}"/>
            </a:ext>
          </a:extLst>
        </xdr:cNvPr>
        <xdr:cNvSpPr/>
      </xdr:nvSpPr>
      <xdr:spPr>
        <a:xfrm>
          <a:off x="13578840" y="633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329" name="フローチャート: 判断 328">
          <a:extLst>
            <a:ext uri="{FF2B5EF4-FFF2-40B4-BE49-F238E27FC236}">
              <a16:creationId xmlns:a16="http://schemas.microsoft.com/office/drawing/2014/main" id="{38071D50-4885-4F42-BD2A-16239826F753}"/>
            </a:ext>
          </a:extLst>
        </xdr:cNvPr>
        <xdr:cNvSpPr/>
      </xdr:nvSpPr>
      <xdr:spPr>
        <a:xfrm>
          <a:off x="12804140" y="6355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330" name="フローチャート: 判断 329">
          <a:extLst>
            <a:ext uri="{FF2B5EF4-FFF2-40B4-BE49-F238E27FC236}">
              <a16:creationId xmlns:a16="http://schemas.microsoft.com/office/drawing/2014/main" id="{167D8C48-34AE-4B91-865D-778A0277F6E3}"/>
            </a:ext>
          </a:extLst>
        </xdr:cNvPr>
        <xdr:cNvSpPr/>
      </xdr:nvSpPr>
      <xdr:spPr>
        <a:xfrm>
          <a:off x="12029440" y="63576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331" name="フローチャート: 判断 330">
          <a:extLst>
            <a:ext uri="{FF2B5EF4-FFF2-40B4-BE49-F238E27FC236}">
              <a16:creationId xmlns:a16="http://schemas.microsoft.com/office/drawing/2014/main" id="{A7DF7308-2E8C-4EFC-87D7-82AB7E1020EA}"/>
            </a:ext>
          </a:extLst>
        </xdr:cNvPr>
        <xdr:cNvSpPr/>
      </xdr:nvSpPr>
      <xdr:spPr>
        <a:xfrm>
          <a:off x="11231880" y="633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4E333455-FB7B-476A-8551-127FED273AA1}"/>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D9DF3B54-9F71-4007-99D2-9CD05179E02C}"/>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1B707C90-560C-4829-BAA2-DAF0F7FD1264}"/>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AC196C22-053D-4F0E-8487-AD9B5018C5B9}"/>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3D124CBE-371D-4879-B2E5-DD77BA08C35F}"/>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116840</xdr:rowOff>
    </xdr:from>
    <xdr:to>
      <xdr:col>85</xdr:col>
      <xdr:colOff>177800</xdr:colOff>
      <xdr:row>36</xdr:row>
      <xdr:rowOff>46990</xdr:rowOff>
    </xdr:to>
    <xdr:sp macro="" textlink="">
      <xdr:nvSpPr>
        <xdr:cNvPr id="337" name="楕円 336">
          <a:extLst>
            <a:ext uri="{FF2B5EF4-FFF2-40B4-BE49-F238E27FC236}">
              <a16:creationId xmlns:a16="http://schemas.microsoft.com/office/drawing/2014/main" id="{1ED0D918-2D88-414A-8D78-3126FD578C97}"/>
            </a:ext>
          </a:extLst>
        </xdr:cNvPr>
        <xdr:cNvSpPr/>
      </xdr:nvSpPr>
      <xdr:spPr>
        <a:xfrm>
          <a:off x="14325600" y="59842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139717</xdr:rowOff>
    </xdr:from>
    <xdr:ext cx="405111" cy="259045"/>
    <xdr:sp macro="" textlink="">
      <xdr:nvSpPr>
        <xdr:cNvPr id="338" name="【一般廃棄物処理施設】&#10;有形固定資産減価償却率該当値テキスト">
          <a:extLst>
            <a:ext uri="{FF2B5EF4-FFF2-40B4-BE49-F238E27FC236}">
              <a16:creationId xmlns:a16="http://schemas.microsoft.com/office/drawing/2014/main" id="{109F0A74-806A-4811-A450-C58AC09D21A8}"/>
            </a:ext>
          </a:extLst>
        </xdr:cNvPr>
        <xdr:cNvSpPr txBox="1"/>
      </xdr:nvSpPr>
      <xdr:spPr>
        <a:xfrm>
          <a:off x="14414500" y="58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76835</xdr:rowOff>
    </xdr:from>
    <xdr:to>
      <xdr:col>81</xdr:col>
      <xdr:colOff>101600</xdr:colOff>
      <xdr:row>36</xdr:row>
      <xdr:rowOff>6985</xdr:rowOff>
    </xdr:to>
    <xdr:sp macro="" textlink="">
      <xdr:nvSpPr>
        <xdr:cNvPr id="339" name="楕円 338">
          <a:extLst>
            <a:ext uri="{FF2B5EF4-FFF2-40B4-BE49-F238E27FC236}">
              <a16:creationId xmlns:a16="http://schemas.microsoft.com/office/drawing/2014/main" id="{4C865CAB-0E18-462C-8984-41F4361AE3CD}"/>
            </a:ext>
          </a:extLst>
        </xdr:cNvPr>
        <xdr:cNvSpPr/>
      </xdr:nvSpPr>
      <xdr:spPr>
        <a:xfrm>
          <a:off x="13578840" y="5944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127635</xdr:rowOff>
    </xdr:from>
    <xdr:to>
      <xdr:col>85</xdr:col>
      <xdr:colOff>127000</xdr:colOff>
      <xdr:row>35</xdr:row>
      <xdr:rowOff>167640</xdr:rowOff>
    </xdr:to>
    <xdr:cxnSp macro="">
      <xdr:nvCxnSpPr>
        <xdr:cNvPr id="340" name="直線コネクタ 339">
          <a:extLst>
            <a:ext uri="{FF2B5EF4-FFF2-40B4-BE49-F238E27FC236}">
              <a16:creationId xmlns:a16="http://schemas.microsoft.com/office/drawing/2014/main" id="{9D62F6E6-7905-4627-9EBE-9A6392C9CC5D}"/>
            </a:ext>
          </a:extLst>
        </xdr:cNvPr>
        <xdr:cNvCxnSpPr/>
      </xdr:nvCxnSpPr>
      <xdr:spPr>
        <a:xfrm>
          <a:off x="13629640" y="5995035"/>
          <a:ext cx="7467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158750</xdr:rowOff>
    </xdr:from>
    <xdr:to>
      <xdr:col>76</xdr:col>
      <xdr:colOff>165100</xdr:colOff>
      <xdr:row>39</xdr:row>
      <xdr:rowOff>88900</xdr:rowOff>
    </xdr:to>
    <xdr:sp macro="" textlink="">
      <xdr:nvSpPr>
        <xdr:cNvPr id="341" name="楕円 340">
          <a:extLst>
            <a:ext uri="{FF2B5EF4-FFF2-40B4-BE49-F238E27FC236}">
              <a16:creationId xmlns:a16="http://schemas.microsoft.com/office/drawing/2014/main" id="{D13A2A5A-CD0C-4F13-AE98-E1FA8F9048DA}"/>
            </a:ext>
          </a:extLst>
        </xdr:cNvPr>
        <xdr:cNvSpPr/>
      </xdr:nvSpPr>
      <xdr:spPr>
        <a:xfrm>
          <a:off x="12804140" y="6529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127635</xdr:rowOff>
    </xdr:from>
    <xdr:to>
      <xdr:col>81</xdr:col>
      <xdr:colOff>50800</xdr:colOff>
      <xdr:row>39</xdr:row>
      <xdr:rowOff>38100</xdr:rowOff>
    </xdr:to>
    <xdr:cxnSp macro="">
      <xdr:nvCxnSpPr>
        <xdr:cNvPr id="342" name="直線コネクタ 341">
          <a:extLst>
            <a:ext uri="{FF2B5EF4-FFF2-40B4-BE49-F238E27FC236}">
              <a16:creationId xmlns:a16="http://schemas.microsoft.com/office/drawing/2014/main" id="{B3AF5C78-4570-4A23-A742-DFBE3C784DDA}"/>
            </a:ext>
          </a:extLst>
        </xdr:cNvPr>
        <xdr:cNvCxnSpPr/>
      </xdr:nvCxnSpPr>
      <xdr:spPr>
        <a:xfrm flipV="1">
          <a:off x="12854940" y="5995035"/>
          <a:ext cx="774700" cy="58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133985</xdr:rowOff>
    </xdr:from>
    <xdr:to>
      <xdr:col>72</xdr:col>
      <xdr:colOff>38100</xdr:colOff>
      <xdr:row>39</xdr:row>
      <xdr:rowOff>64135</xdr:rowOff>
    </xdr:to>
    <xdr:sp macro="" textlink="">
      <xdr:nvSpPr>
        <xdr:cNvPr id="343" name="楕円 342">
          <a:extLst>
            <a:ext uri="{FF2B5EF4-FFF2-40B4-BE49-F238E27FC236}">
              <a16:creationId xmlns:a16="http://schemas.microsoft.com/office/drawing/2014/main" id="{48CEC9A2-8599-435A-9A59-243B668870F8}"/>
            </a:ext>
          </a:extLst>
        </xdr:cNvPr>
        <xdr:cNvSpPr/>
      </xdr:nvSpPr>
      <xdr:spPr>
        <a:xfrm>
          <a:off x="12029440" y="65043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13335</xdr:rowOff>
    </xdr:from>
    <xdr:to>
      <xdr:col>76</xdr:col>
      <xdr:colOff>114300</xdr:colOff>
      <xdr:row>39</xdr:row>
      <xdr:rowOff>38100</xdr:rowOff>
    </xdr:to>
    <xdr:cxnSp macro="">
      <xdr:nvCxnSpPr>
        <xdr:cNvPr id="344" name="直線コネクタ 343">
          <a:extLst>
            <a:ext uri="{FF2B5EF4-FFF2-40B4-BE49-F238E27FC236}">
              <a16:creationId xmlns:a16="http://schemas.microsoft.com/office/drawing/2014/main" id="{18EF82E9-9B2C-4B09-8049-060E764450BC}"/>
            </a:ext>
          </a:extLst>
        </xdr:cNvPr>
        <xdr:cNvCxnSpPr/>
      </xdr:nvCxnSpPr>
      <xdr:spPr>
        <a:xfrm>
          <a:off x="12072620" y="6551295"/>
          <a:ext cx="7823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124460</xdr:rowOff>
    </xdr:from>
    <xdr:to>
      <xdr:col>67</xdr:col>
      <xdr:colOff>101600</xdr:colOff>
      <xdr:row>39</xdr:row>
      <xdr:rowOff>54610</xdr:rowOff>
    </xdr:to>
    <xdr:sp macro="" textlink="">
      <xdr:nvSpPr>
        <xdr:cNvPr id="345" name="楕円 344">
          <a:extLst>
            <a:ext uri="{FF2B5EF4-FFF2-40B4-BE49-F238E27FC236}">
              <a16:creationId xmlns:a16="http://schemas.microsoft.com/office/drawing/2014/main" id="{F790DA5F-3036-4496-A4F1-9B145508D098}"/>
            </a:ext>
          </a:extLst>
        </xdr:cNvPr>
        <xdr:cNvSpPr/>
      </xdr:nvSpPr>
      <xdr:spPr>
        <a:xfrm>
          <a:off x="11231880" y="6494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3810</xdr:rowOff>
    </xdr:from>
    <xdr:to>
      <xdr:col>71</xdr:col>
      <xdr:colOff>177800</xdr:colOff>
      <xdr:row>39</xdr:row>
      <xdr:rowOff>13335</xdr:rowOff>
    </xdr:to>
    <xdr:cxnSp macro="">
      <xdr:nvCxnSpPr>
        <xdr:cNvPr id="346" name="直線コネクタ 345">
          <a:extLst>
            <a:ext uri="{FF2B5EF4-FFF2-40B4-BE49-F238E27FC236}">
              <a16:creationId xmlns:a16="http://schemas.microsoft.com/office/drawing/2014/main" id="{9CD5E7C1-951F-4FD3-8E1C-CDBE2E7425F8}"/>
            </a:ext>
          </a:extLst>
        </xdr:cNvPr>
        <xdr:cNvCxnSpPr/>
      </xdr:nvCxnSpPr>
      <xdr:spPr>
        <a:xfrm>
          <a:off x="11282680" y="6541770"/>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49547</xdr:rowOff>
    </xdr:from>
    <xdr:ext cx="405111" cy="259045"/>
    <xdr:sp macro="" textlink="">
      <xdr:nvSpPr>
        <xdr:cNvPr id="347" name="n_1aveValue【一般廃棄物処理施設】&#10;有形固定資産減価償却率">
          <a:extLst>
            <a:ext uri="{FF2B5EF4-FFF2-40B4-BE49-F238E27FC236}">
              <a16:creationId xmlns:a16="http://schemas.microsoft.com/office/drawing/2014/main" id="{9D0EC67F-E114-44CB-A126-CFA125284062}"/>
            </a:ext>
          </a:extLst>
        </xdr:cNvPr>
        <xdr:cNvSpPr txBox="1"/>
      </xdr:nvSpPr>
      <xdr:spPr>
        <a:xfrm>
          <a:off x="134372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348" name="n_2aveValue【一般廃棄物処理施設】&#10;有形固定資産減価償却率">
          <a:extLst>
            <a:ext uri="{FF2B5EF4-FFF2-40B4-BE49-F238E27FC236}">
              <a16:creationId xmlns:a16="http://schemas.microsoft.com/office/drawing/2014/main" id="{478E8356-A45D-4DDD-AA63-C58B3AF2EA1B}"/>
            </a:ext>
          </a:extLst>
        </xdr:cNvPr>
        <xdr:cNvSpPr txBox="1"/>
      </xdr:nvSpPr>
      <xdr:spPr>
        <a:xfrm>
          <a:off x="126752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macro="" textlink="">
      <xdr:nvSpPr>
        <xdr:cNvPr id="349" name="n_3aveValue【一般廃棄物処理施設】&#10;有形固定資産減価償却率">
          <a:extLst>
            <a:ext uri="{FF2B5EF4-FFF2-40B4-BE49-F238E27FC236}">
              <a16:creationId xmlns:a16="http://schemas.microsoft.com/office/drawing/2014/main" id="{D02D4FB8-7BAE-4686-81F1-5EFC8C9539E8}"/>
            </a:ext>
          </a:extLst>
        </xdr:cNvPr>
        <xdr:cNvSpPr txBox="1"/>
      </xdr:nvSpPr>
      <xdr:spPr>
        <a:xfrm>
          <a:off x="11900544"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350" name="n_4aveValue【一般廃棄物処理施設】&#10;有形固定資産減価償却率">
          <a:extLst>
            <a:ext uri="{FF2B5EF4-FFF2-40B4-BE49-F238E27FC236}">
              <a16:creationId xmlns:a16="http://schemas.microsoft.com/office/drawing/2014/main" id="{D7C56215-55B4-4FE9-AFF4-9D5704F37846}"/>
            </a:ext>
          </a:extLst>
        </xdr:cNvPr>
        <xdr:cNvSpPr txBox="1"/>
      </xdr:nvSpPr>
      <xdr:spPr>
        <a:xfrm>
          <a:off x="1110298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23512</xdr:rowOff>
    </xdr:from>
    <xdr:ext cx="405111" cy="259045"/>
    <xdr:sp macro="" textlink="">
      <xdr:nvSpPr>
        <xdr:cNvPr id="351" name="n_1mainValue【一般廃棄物処理施設】&#10;有形固定資産減価償却率">
          <a:extLst>
            <a:ext uri="{FF2B5EF4-FFF2-40B4-BE49-F238E27FC236}">
              <a16:creationId xmlns:a16="http://schemas.microsoft.com/office/drawing/2014/main" id="{13120A0D-38AC-4173-96B6-1415EB7EA718}"/>
            </a:ext>
          </a:extLst>
        </xdr:cNvPr>
        <xdr:cNvSpPr txBox="1"/>
      </xdr:nvSpPr>
      <xdr:spPr>
        <a:xfrm>
          <a:off x="13437244" y="57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80027</xdr:rowOff>
    </xdr:from>
    <xdr:ext cx="405111" cy="259045"/>
    <xdr:sp macro="" textlink="">
      <xdr:nvSpPr>
        <xdr:cNvPr id="352" name="n_2mainValue【一般廃棄物処理施設】&#10;有形固定資産減価償却率">
          <a:extLst>
            <a:ext uri="{FF2B5EF4-FFF2-40B4-BE49-F238E27FC236}">
              <a16:creationId xmlns:a16="http://schemas.microsoft.com/office/drawing/2014/main" id="{182062D5-3BD4-48D3-91A9-6C7527F5B3C1}"/>
            </a:ext>
          </a:extLst>
        </xdr:cNvPr>
        <xdr:cNvSpPr txBox="1"/>
      </xdr:nvSpPr>
      <xdr:spPr>
        <a:xfrm>
          <a:off x="126752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55262</xdr:rowOff>
    </xdr:from>
    <xdr:ext cx="405111" cy="259045"/>
    <xdr:sp macro="" textlink="">
      <xdr:nvSpPr>
        <xdr:cNvPr id="353" name="n_3mainValue【一般廃棄物処理施設】&#10;有形固定資産減価償却率">
          <a:extLst>
            <a:ext uri="{FF2B5EF4-FFF2-40B4-BE49-F238E27FC236}">
              <a16:creationId xmlns:a16="http://schemas.microsoft.com/office/drawing/2014/main" id="{C8E0D28E-D80A-4BEB-870B-EBAD37F63C56}"/>
            </a:ext>
          </a:extLst>
        </xdr:cNvPr>
        <xdr:cNvSpPr txBox="1"/>
      </xdr:nvSpPr>
      <xdr:spPr>
        <a:xfrm>
          <a:off x="119005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45737</xdr:rowOff>
    </xdr:from>
    <xdr:ext cx="405111" cy="259045"/>
    <xdr:sp macro="" textlink="">
      <xdr:nvSpPr>
        <xdr:cNvPr id="354" name="n_4mainValue【一般廃棄物処理施設】&#10;有形固定資産減価償却率">
          <a:extLst>
            <a:ext uri="{FF2B5EF4-FFF2-40B4-BE49-F238E27FC236}">
              <a16:creationId xmlns:a16="http://schemas.microsoft.com/office/drawing/2014/main" id="{CF983B07-75C7-4A65-AB74-C5CD235DAFA4}"/>
            </a:ext>
          </a:extLst>
        </xdr:cNvPr>
        <xdr:cNvSpPr txBox="1"/>
      </xdr:nvSpPr>
      <xdr:spPr>
        <a:xfrm>
          <a:off x="1110298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A33F8AA2-CD4A-40D8-84A4-7E579DCE9BAA}"/>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A9646FBF-A589-426D-8182-B13A803D8D66}"/>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5E53E869-AE75-45C2-ADF3-9448838C21C7}"/>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BF93B89E-9D80-46FA-B54F-32D3C85E89E1}"/>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5B023289-9392-4FD2-9057-8C23FBFD33E6}"/>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6B527E85-9040-4D10-8A24-A64CBA85957A}"/>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28D2C709-1B35-4222-8897-878F21FE2247}"/>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706E0F72-A266-45C4-AE4E-8EB3849F5AF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0F51D50D-94B1-4B7E-8B07-A4534408CC0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30839556-FDCA-486F-80D5-DEF4237C651A}"/>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5" name="直線コネクタ 364">
          <a:extLst>
            <a:ext uri="{FF2B5EF4-FFF2-40B4-BE49-F238E27FC236}">
              <a16:creationId xmlns:a16="http://schemas.microsoft.com/office/drawing/2014/main" id="{FA3250F9-CF4E-420B-97F9-A5E2E4F62D33}"/>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6" name="テキスト ボックス 365">
          <a:extLst>
            <a:ext uri="{FF2B5EF4-FFF2-40B4-BE49-F238E27FC236}">
              <a16:creationId xmlns:a16="http://schemas.microsoft.com/office/drawing/2014/main" id="{1D2DE216-7F07-433B-B078-0E25C06C669B}"/>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7" name="直線コネクタ 366">
          <a:extLst>
            <a:ext uri="{FF2B5EF4-FFF2-40B4-BE49-F238E27FC236}">
              <a16:creationId xmlns:a16="http://schemas.microsoft.com/office/drawing/2014/main" id="{A93ACB7C-B104-4EA5-9F9C-C67883AFFE75}"/>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8" name="テキスト ボックス 367">
          <a:extLst>
            <a:ext uri="{FF2B5EF4-FFF2-40B4-BE49-F238E27FC236}">
              <a16:creationId xmlns:a16="http://schemas.microsoft.com/office/drawing/2014/main" id="{09F31C51-FF62-4274-A814-B1F7CEEEAC8D}"/>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9" name="直線コネクタ 368">
          <a:extLst>
            <a:ext uri="{FF2B5EF4-FFF2-40B4-BE49-F238E27FC236}">
              <a16:creationId xmlns:a16="http://schemas.microsoft.com/office/drawing/2014/main" id="{2F609F5D-9B0D-4AA1-9C4F-39E438D378B8}"/>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70" name="テキスト ボックス 369">
          <a:extLst>
            <a:ext uri="{FF2B5EF4-FFF2-40B4-BE49-F238E27FC236}">
              <a16:creationId xmlns:a16="http://schemas.microsoft.com/office/drawing/2014/main" id="{E31E6D96-5CF0-4C56-9819-1EB996B0533B}"/>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1" name="直線コネクタ 370">
          <a:extLst>
            <a:ext uri="{FF2B5EF4-FFF2-40B4-BE49-F238E27FC236}">
              <a16:creationId xmlns:a16="http://schemas.microsoft.com/office/drawing/2014/main" id="{37E275E1-28B3-4311-BBFF-7C8EA2C97C03}"/>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2" name="テキスト ボックス 371">
          <a:extLst>
            <a:ext uri="{FF2B5EF4-FFF2-40B4-BE49-F238E27FC236}">
              <a16:creationId xmlns:a16="http://schemas.microsoft.com/office/drawing/2014/main" id="{53F078BF-C0B8-4D96-83BA-89BA55C7B11B}"/>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3" name="直線コネクタ 372">
          <a:extLst>
            <a:ext uri="{FF2B5EF4-FFF2-40B4-BE49-F238E27FC236}">
              <a16:creationId xmlns:a16="http://schemas.microsoft.com/office/drawing/2014/main" id="{514E426F-1597-44D2-9075-DFC43013795F}"/>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4" name="テキスト ボックス 373">
          <a:extLst>
            <a:ext uri="{FF2B5EF4-FFF2-40B4-BE49-F238E27FC236}">
              <a16:creationId xmlns:a16="http://schemas.microsoft.com/office/drawing/2014/main" id="{64BC40F2-7E33-4BB5-A9E7-C1A48E5D9705}"/>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a:extLst>
            <a:ext uri="{FF2B5EF4-FFF2-40B4-BE49-F238E27FC236}">
              <a16:creationId xmlns:a16="http://schemas.microsoft.com/office/drawing/2014/main" id="{A803F687-E580-4DE8-BB45-3DAA14AA07FC}"/>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6" name="テキスト ボックス 375">
          <a:extLst>
            <a:ext uri="{FF2B5EF4-FFF2-40B4-BE49-F238E27FC236}">
              <a16:creationId xmlns:a16="http://schemas.microsoft.com/office/drawing/2014/main" id="{7D855157-F20C-4911-A36E-D2315A31AC9E}"/>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一般廃棄物処理施設】&#10;一人当たり有形固定資産（償却資産）額グラフ枠">
          <a:extLst>
            <a:ext uri="{FF2B5EF4-FFF2-40B4-BE49-F238E27FC236}">
              <a16:creationId xmlns:a16="http://schemas.microsoft.com/office/drawing/2014/main" id="{63E8AB69-BBBC-4C1C-8A28-83E4EBCBC359}"/>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378" name="直線コネクタ 377">
          <a:extLst>
            <a:ext uri="{FF2B5EF4-FFF2-40B4-BE49-F238E27FC236}">
              <a16:creationId xmlns:a16="http://schemas.microsoft.com/office/drawing/2014/main" id="{0CF35A0C-43B2-4CC0-BA25-DC2201852F74}"/>
            </a:ext>
          </a:extLst>
        </xdr:cNvPr>
        <xdr:cNvCxnSpPr/>
      </xdr:nvCxnSpPr>
      <xdr:spPr>
        <a:xfrm flipV="1">
          <a:off x="19509104" y="5798641"/>
          <a:ext cx="0" cy="1272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379" name="【一般廃棄物処理施設】&#10;一人当たり有形固定資産（償却資産）額最小値テキスト">
          <a:extLst>
            <a:ext uri="{FF2B5EF4-FFF2-40B4-BE49-F238E27FC236}">
              <a16:creationId xmlns:a16="http://schemas.microsoft.com/office/drawing/2014/main" id="{E9B9F877-F991-4CA2-9955-0B01DED4E9DA}"/>
            </a:ext>
          </a:extLst>
        </xdr:cNvPr>
        <xdr:cNvSpPr txBox="1"/>
      </xdr:nvSpPr>
      <xdr:spPr>
        <a:xfrm>
          <a:off x="19547840" y="70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380" name="直線コネクタ 379">
          <a:extLst>
            <a:ext uri="{FF2B5EF4-FFF2-40B4-BE49-F238E27FC236}">
              <a16:creationId xmlns:a16="http://schemas.microsoft.com/office/drawing/2014/main" id="{3E05D638-0729-4C38-85FC-0721EF631BE6}"/>
            </a:ext>
          </a:extLst>
        </xdr:cNvPr>
        <xdr:cNvCxnSpPr/>
      </xdr:nvCxnSpPr>
      <xdr:spPr>
        <a:xfrm>
          <a:off x="19443700" y="70709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381" name="【一般廃棄物処理施設】&#10;一人当たり有形固定資産（償却資産）額最大値テキスト">
          <a:extLst>
            <a:ext uri="{FF2B5EF4-FFF2-40B4-BE49-F238E27FC236}">
              <a16:creationId xmlns:a16="http://schemas.microsoft.com/office/drawing/2014/main" id="{CEE89C3F-BD3E-4876-9933-2BBC02D099C7}"/>
            </a:ext>
          </a:extLst>
        </xdr:cNvPr>
        <xdr:cNvSpPr txBox="1"/>
      </xdr:nvSpPr>
      <xdr:spPr>
        <a:xfrm>
          <a:off x="19547840" y="557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382" name="直線コネクタ 381">
          <a:extLst>
            <a:ext uri="{FF2B5EF4-FFF2-40B4-BE49-F238E27FC236}">
              <a16:creationId xmlns:a16="http://schemas.microsoft.com/office/drawing/2014/main" id="{DF8BBA41-CA21-4A32-8AC6-C475C20A442D}"/>
            </a:ext>
          </a:extLst>
        </xdr:cNvPr>
        <xdr:cNvCxnSpPr/>
      </xdr:nvCxnSpPr>
      <xdr:spPr>
        <a:xfrm>
          <a:off x="19443700" y="57986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131149</xdr:rowOff>
    </xdr:from>
    <xdr:ext cx="534377" cy="259045"/>
    <xdr:sp macro="" textlink="">
      <xdr:nvSpPr>
        <xdr:cNvPr id="383" name="【一般廃棄物処理施設】&#10;一人当たり有形固定資産（償却資産）額平均値テキスト">
          <a:extLst>
            <a:ext uri="{FF2B5EF4-FFF2-40B4-BE49-F238E27FC236}">
              <a16:creationId xmlns:a16="http://schemas.microsoft.com/office/drawing/2014/main" id="{C9183482-5B15-4176-9284-B88C9C16DBA8}"/>
            </a:ext>
          </a:extLst>
        </xdr:cNvPr>
        <xdr:cNvSpPr txBox="1"/>
      </xdr:nvSpPr>
      <xdr:spPr>
        <a:xfrm>
          <a:off x="19547840" y="6669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384" name="フローチャート: 判断 383">
          <a:extLst>
            <a:ext uri="{FF2B5EF4-FFF2-40B4-BE49-F238E27FC236}">
              <a16:creationId xmlns:a16="http://schemas.microsoft.com/office/drawing/2014/main" id="{A8F8B7A4-1E97-41A8-ABD2-62426540C052}"/>
            </a:ext>
          </a:extLst>
        </xdr:cNvPr>
        <xdr:cNvSpPr/>
      </xdr:nvSpPr>
      <xdr:spPr>
        <a:xfrm>
          <a:off x="19458940" y="6690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385" name="フローチャート: 判断 384">
          <a:extLst>
            <a:ext uri="{FF2B5EF4-FFF2-40B4-BE49-F238E27FC236}">
              <a16:creationId xmlns:a16="http://schemas.microsoft.com/office/drawing/2014/main" id="{0AD9D7C0-9324-4A97-A9F6-51335501B9C2}"/>
            </a:ext>
          </a:extLst>
        </xdr:cNvPr>
        <xdr:cNvSpPr/>
      </xdr:nvSpPr>
      <xdr:spPr>
        <a:xfrm>
          <a:off x="18735040" y="67065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386" name="フローチャート: 判断 385">
          <a:extLst>
            <a:ext uri="{FF2B5EF4-FFF2-40B4-BE49-F238E27FC236}">
              <a16:creationId xmlns:a16="http://schemas.microsoft.com/office/drawing/2014/main" id="{D6946EEC-83C2-465B-945D-10DC07714AA8}"/>
            </a:ext>
          </a:extLst>
        </xdr:cNvPr>
        <xdr:cNvSpPr/>
      </xdr:nvSpPr>
      <xdr:spPr>
        <a:xfrm>
          <a:off x="17937480" y="673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387" name="フローチャート: 判断 386">
          <a:extLst>
            <a:ext uri="{FF2B5EF4-FFF2-40B4-BE49-F238E27FC236}">
              <a16:creationId xmlns:a16="http://schemas.microsoft.com/office/drawing/2014/main" id="{700A6665-6F7F-4D84-B0F7-AF5A9C2AE57B}"/>
            </a:ext>
          </a:extLst>
        </xdr:cNvPr>
        <xdr:cNvSpPr/>
      </xdr:nvSpPr>
      <xdr:spPr>
        <a:xfrm>
          <a:off x="17162780" y="673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388" name="フローチャート: 判断 387">
          <a:extLst>
            <a:ext uri="{FF2B5EF4-FFF2-40B4-BE49-F238E27FC236}">
              <a16:creationId xmlns:a16="http://schemas.microsoft.com/office/drawing/2014/main" id="{5EBD0A24-C77F-4478-95ED-703ABFCD9E59}"/>
            </a:ext>
          </a:extLst>
        </xdr:cNvPr>
        <xdr:cNvSpPr/>
      </xdr:nvSpPr>
      <xdr:spPr>
        <a:xfrm>
          <a:off x="16388080" y="67496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B7AA0AF7-FA24-431F-B60D-E89E16E4279C}"/>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285BB425-240D-48AC-8B7F-5D05D108E1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227A6034-F7D1-4BC9-8FF3-F123A280BCF7}"/>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99129A37-F1CA-493F-B524-147B2F578EFD}"/>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EF16E3A5-9904-428D-AD26-77138A57B821}"/>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163356</xdr:rowOff>
    </xdr:from>
    <xdr:to>
      <xdr:col>116</xdr:col>
      <xdr:colOff>114300</xdr:colOff>
      <xdr:row>37</xdr:row>
      <xdr:rowOff>93506</xdr:rowOff>
    </xdr:to>
    <xdr:sp macro="" textlink="">
      <xdr:nvSpPr>
        <xdr:cNvPr id="394" name="楕円 393">
          <a:extLst>
            <a:ext uri="{FF2B5EF4-FFF2-40B4-BE49-F238E27FC236}">
              <a16:creationId xmlns:a16="http://schemas.microsoft.com/office/drawing/2014/main" id="{3DF778AD-728C-458C-9431-59AC56570FEA}"/>
            </a:ext>
          </a:extLst>
        </xdr:cNvPr>
        <xdr:cNvSpPr/>
      </xdr:nvSpPr>
      <xdr:spPr>
        <a:xfrm>
          <a:off x="19458940" y="61983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14783</xdr:rowOff>
    </xdr:from>
    <xdr:ext cx="599010" cy="259045"/>
    <xdr:sp macro="" textlink="">
      <xdr:nvSpPr>
        <xdr:cNvPr id="395" name="【一般廃棄物処理施設】&#10;一人当たり有形固定資産（償却資産）額該当値テキスト">
          <a:extLst>
            <a:ext uri="{FF2B5EF4-FFF2-40B4-BE49-F238E27FC236}">
              <a16:creationId xmlns:a16="http://schemas.microsoft.com/office/drawing/2014/main" id="{4AC03205-2881-4764-889C-C59A0252A35B}"/>
            </a:ext>
          </a:extLst>
        </xdr:cNvPr>
        <xdr:cNvSpPr txBox="1"/>
      </xdr:nvSpPr>
      <xdr:spPr>
        <a:xfrm>
          <a:off x="19547840" y="60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59320</xdr:rowOff>
    </xdr:from>
    <xdr:to>
      <xdr:col>112</xdr:col>
      <xdr:colOff>38100</xdr:colOff>
      <xdr:row>36</xdr:row>
      <xdr:rowOff>160920</xdr:rowOff>
    </xdr:to>
    <xdr:sp macro="" textlink="">
      <xdr:nvSpPr>
        <xdr:cNvPr id="396" name="楕円 395">
          <a:extLst>
            <a:ext uri="{FF2B5EF4-FFF2-40B4-BE49-F238E27FC236}">
              <a16:creationId xmlns:a16="http://schemas.microsoft.com/office/drawing/2014/main" id="{8E18B389-1200-4708-9B1B-A9632A944212}"/>
            </a:ext>
          </a:extLst>
        </xdr:cNvPr>
        <xdr:cNvSpPr/>
      </xdr:nvSpPr>
      <xdr:spPr>
        <a:xfrm>
          <a:off x="18735040" y="60943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110120</xdr:rowOff>
    </xdr:from>
    <xdr:to>
      <xdr:col>116</xdr:col>
      <xdr:colOff>63500</xdr:colOff>
      <xdr:row>37</xdr:row>
      <xdr:rowOff>42706</xdr:rowOff>
    </xdr:to>
    <xdr:cxnSp macro="">
      <xdr:nvCxnSpPr>
        <xdr:cNvPr id="397" name="直線コネクタ 396">
          <a:extLst>
            <a:ext uri="{FF2B5EF4-FFF2-40B4-BE49-F238E27FC236}">
              <a16:creationId xmlns:a16="http://schemas.microsoft.com/office/drawing/2014/main" id="{2AEB4E33-B412-493A-9237-E5C5D33365C6}"/>
            </a:ext>
          </a:extLst>
        </xdr:cNvPr>
        <xdr:cNvCxnSpPr/>
      </xdr:nvCxnSpPr>
      <xdr:spPr>
        <a:xfrm>
          <a:off x="18778220" y="6145160"/>
          <a:ext cx="731520" cy="10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61698</xdr:rowOff>
    </xdr:from>
    <xdr:to>
      <xdr:col>107</xdr:col>
      <xdr:colOff>101600</xdr:colOff>
      <xdr:row>38</xdr:row>
      <xdr:rowOff>163298</xdr:rowOff>
    </xdr:to>
    <xdr:sp macro="" textlink="">
      <xdr:nvSpPr>
        <xdr:cNvPr id="398" name="楕円 397">
          <a:extLst>
            <a:ext uri="{FF2B5EF4-FFF2-40B4-BE49-F238E27FC236}">
              <a16:creationId xmlns:a16="http://schemas.microsoft.com/office/drawing/2014/main" id="{A7094672-D1FD-43F8-A4FC-67135DF37B97}"/>
            </a:ext>
          </a:extLst>
        </xdr:cNvPr>
        <xdr:cNvSpPr/>
      </xdr:nvSpPr>
      <xdr:spPr>
        <a:xfrm>
          <a:off x="17937480" y="643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110120</xdr:rowOff>
    </xdr:from>
    <xdr:to>
      <xdr:col>111</xdr:col>
      <xdr:colOff>177800</xdr:colOff>
      <xdr:row>38</xdr:row>
      <xdr:rowOff>112498</xdr:rowOff>
    </xdr:to>
    <xdr:cxnSp macro="">
      <xdr:nvCxnSpPr>
        <xdr:cNvPr id="399" name="直線コネクタ 398">
          <a:extLst>
            <a:ext uri="{FF2B5EF4-FFF2-40B4-BE49-F238E27FC236}">
              <a16:creationId xmlns:a16="http://schemas.microsoft.com/office/drawing/2014/main" id="{4940021C-9664-4BBA-B643-E19E2D6C3D84}"/>
            </a:ext>
          </a:extLst>
        </xdr:cNvPr>
        <xdr:cNvCxnSpPr/>
      </xdr:nvCxnSpPr>
      <xdr:spPr>
        <a:xfrm flipV="1">
          <a:off x="17988280" y="6145160"/>
          <a:ext cx="789940" cy="33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87838</xdr:rowOff>
    </xdr:from>
    <xdr:to>
      <xdr:col>102</xdr:col>
      <xdr:colOff>165100</xdr:colOff>
      <xdr:row>39</xdr:row>
      <xdr:rowOff>17988</xdr:rowOff>
    </xdr:to>
    <xdr:sp macro="" textlink="">
      <xdr:nvSpPr>
        <xdr:cNvPr id="400" name="楕円 399">
          <a:extLst>
            <a:ext uri="{FF2B5EF4-FFF2-40B4-BE49-F238E27FC236}">
              <a16:creationId xmlns:a16="http://schemas.microsoft.com/office/drawing/2014/main" id="{37A88CB1-43BE-46FC-81C4-512CCFC0B62A}"/>
            </a:ext>
          </a:extLst>
        </xdr:cNvPr>
        <xdr:cNvSpPr/>
      </xdr:nvSpPr>
      <xdr:spPr>
        <a:xfrm>
          <a:off x="17162780" y="64581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112498</xdr:rowOff>
    </xdr:from>
    <xdr:to>
      <xdr:col>107</xdr:col>
      <xdr:colOff>50800</xdr:colOff>
      <xdr:row>38</xdr:row>
      <xdr:rowOff>138638</xdr:rowOff>
    </xdr:to>
    <xdr:cxnSp macro="">
      <xdr:nvCxnSpPr>
        <xdr:cNvPr id="401" name="直線コネクタ 400">
          <a:extLst>
            <a:ext uri="{FF2B5EF4-FFF2-40B4-BE49-F238E27FC236}">
              <a16:creationId xmlns:a16="http://schemas.microsoft.com/office/drawing/2014/main" id="{DE7CCFAB-C5E0-4BF2-920C-504165624FB4}"/>
            </a:ext>
          </a:extLst>
        </xdr:cNvPr>
        <xdr:cNvCxnSpPr/>
      </xdr:nvCxnSpPr>
      <xdr:spPr>
        <a:xfrm flipV="1">
          <a:off x="17213580" y="6482818"/>
          <a:ext cx="774700" cy="2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76119</xdr:rowOff>
    </xdr:from>
    <xdr:to>
      <xdr:col>98</xdr:col>
      <xdr:colOff>38100</xdr:colOff>
      <xdr:row>39</xdr:row>
      <xdr:rowOff>6269</xdr:rowOff>
    </xdr:to>
    <xdr:sp macro="" textlink="">
      <xdr:nvSpPr>
        <xdr:cNvPr id="402" name="楕円 401">
          <a:extLst>
            <a:ext uri="{FF2B5EF4-FFF2-40B4-BE49-F238E27FC236}">
              <a16:creationId xmlns:a16="http://schemas.microsoft.com/office/drawing/2014/main" id="{EF2DB5F0-6F77-428F-B4A0-71F9A72BADF8}"/>
            </a:ext>
          </a:extLst>
        </xdr:cNvPr>
        <xdr:cNvSpPr/>
      </xdr:nvSpPr>
      <xdr:spPr>
        <a:xfrm>
          <a:off x="16388080" y="64464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126919</xdr:rowOff>
    </xdr:from>
    <xdr:to>
      <xdr:col>102</xdr:col>
      <xdr:colOff>114300</xdr:colOff>
      <xdr:row>38</xdr:row>
      <xdr:rowOff>138638</xdr:rowOff>
    </xdr:to>
    <xdr:cxnSp macro="">
      <xdr:nvCxnSpPr>
        <xdr:cNvPr id="403" name="直線コネクタ 402">
          <a:extLst>
            <a:ext uri="{FF2B5EF4-FFF2-40B4-BE49-F238E27FC236}">
              <a16:creationId xmlns:a16="http://schemas.microsoft.com/office/drawing/2014/main" id="{DBC12246-856C-4AA9-94B6-A9E9DF0B65EB}"/>
            </a:ext>
          </a:extLst>
        </xdr:cNvPr>
        <xdr:cNvCxnSpPr/>
      </xdr:nvCxnSpPr>
      <xdr:spPr>
        <a:xfrm>
          <a:off x="16431260" y="6497239"/>
          <a:ext cx="782320" cy="1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89838</xdr:rowOff>
    </xdr:from>
    <xdr:ext cx="534377" cy="259045"/>
    <xdr:sp macro="" textlink="">
      <xdr:nvSpPr>
        <xdr:cNvPr id="404" name="n_1aveValue【一般廃棄物処理施設】&#10;一人当たり有形固定資産（償却資産）額">
          <a:extLst>
            <a:ext uri="{FF2B5EF4-FFF2-40B4-BE49-F238E27FC236}">
              <a16:creationId xmlns:a16="http://schemas.microsoft.com/office/drawing/2014/main" id="{5B8A7AF3-58D8-4FDA-93EB-DB7B8BAA6BB2}"/>
            </a:ext>
          </a:extLst>
        </xdr:cNvPr>
        <xdr:cNvSpPr txBox="1"/>
      </xdr:nvSpPr>
      <xdr:spPr>
        <a:xfrm>
          <a:off x="18528811" y="679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123644</xdr:rowOff>
    </xdr:from>
    <xdr:ext cx="534377" cy="259045"/>
    <xdr:sp macro="" textlink="">
      <xdr:nvSpPr>
        <xdr:cNvPr id="405" name="n_2aveValue【一般廃棄物処理施設】&#10;一人当たり有形固定資産（償却資産）額">
          <a:extLst>
            <a:ext uri="{FF2B5EF4-FFF2-40B4-BE49-F238E27FC236}">
              <a16:creationId xmlns:a16="http://schemas.microsoft.com/office/drawing/2014/main" id="{402B1792-3C4E-483C-988D-22C45C4BAD50}"/>
            </a:ext>
          </a:extLst>
        </xdr:cNvPr>
        <xdr:cNvSpPr txBox="1"/>
      </xdr:nvSpPr>
      <xdr:spPr>
        <a:xfrm>
          <a:off x="17766811" y="682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117944</xdr:rowOff>
    </xdr:from>
    <xdr:ext cx="534377" cy="259045"/>
    <xdr:sp macro="" textlink="">
      <xdr:nvSpPr>
        <xdr:cNvPr id="406" name="n_3aveValue【一般廃棄物処理施設】&#10;一人当たり有形固定資産（償却資産）額">
          <a:extLst>
            <a:ext uri="{FF2B5EF4-FFF2-40B4-BE49-F238E27FC236}">
              <a16:creationId xmlns:a16="http://schemas.microsoft.com/office/drawing/2014/main" id="{C8646E99-D64C-4C3A-B51F-745299F071EE}"/>
            </a:ext>
          </a:extLst>
        </xdr:cNvPr>
        <xdr:cNvSpPr txBox="1"/>
      </xdr:nvSpPr>
      <xdr:spPr>
        <a:xfrm>
          <a:off x="16969251" y="682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136727</xdr:rowOff>
    </xdr:from>
    <xdr:ext cx="534377" cy="259045"/>
    <xdr:sp macro="" textlink="">
      <xdr:nvSpPr>
        <xdr:cNvPr id="407" name="n_4aveValue【一般廃棄物処理施設】&#10;一人当たり有形固定資産（償却資産）額">
          <a:extLst>
            <a:ext uri="{FF2B5EF4-FFF2-40B4-BE49-F238E27FC236}">
              <a16:creationId xmlns:a16="http://schemas.microsoft.com/office/drawing/2014/main" id="{9CD2BB2B-C031-4DBE-A4C8-52516710E438}"/>
            </a:ext>
          </a:extLst>
        </xdr:cNvPr>
        <xdr:cNvSpPr txBox="1"/>
      </xdr:nvSpPr>
      <xdr:spPr>
        <a:xfrm>
          <a:off x="16194551" y="684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5997</xdr:rowOff>
    </xdr:from>
    <xdr:ext cx="599010" cy="259045"/>
    <xdr:sp macro="" textlink="">
      <xdr:nvSpPr>
        <xdr:cNvPr id="408" name="n_1mainValue【一般廃棄物処理施設】&#10;一人当たり有形固定資産（償却資産）額">
          <a:extLst>
            <a:ext uri="{FF2B5EF4-FFF2-40B4-BE49-F238E27FC236}">
              <a16:creationId xmlns:a16="http://schemas.microsoft.com/office/drawing/2014/main" id="{6B9009F7-4837-4BAC-AE14-6E7EA6717BE9}"/>
            </a:ext>
          </a:extLst>
        </xdr:cNvPr>
        <xdr:cNvSpPr txBox="1"/>
      </xdr:nvSpPr>
      <xdr:spPr>
        <a:xfrm>
          <a:off x="18496495" y="587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8375</xdr:rowOff>
    </xdr:from>
    <xdr:ext cx="599010" cy="259045"/>
    <xdr:sp macro="" textlink="">
      <xdr:nvSpPr>
        <xdr:cNvPr id="409" name="n_2mainValue【一般廃棄物処理施設】&#10;一人当たり有形固定資産（償却資産）額">
          <a:extLst>
            <a:ext uri="{FF2B5EF4-FFF2-40B4-BE49-F238E27FC236}">
              <a16:creationId xmlns:a16="http://schemas.microsoft.com/office/drawing/2014/main" id="{F4F0341C-1C3F-4BAA-9177-42885F2159BD}"/>
            </a:ext>
          </a:extLst>
        </xdr:cNvPr>
        <xdr:cNvSpPr txBox="1"/>
      </xdr:nvSpPr>
      <xdr:spPr>
        <a:xfrm>
          <a:off x="17734495" y="621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34515</xdr:rowOff>
    </xdr:from>
    <xdr:ext cx="599010" cy="259045"/>
    <xdr:sp macro="" textlink="">
      <xdr:nvSpPr>
        <xdr:cNvPr id="410" name="n_3mainValue【一般廃棄物処理施設】&#10;一人当たり有形固定資産（償却資産）額">
          <a:extLst>
            <a:ext uri="{FF2B5EF4-FFF2-40B4-BE49-F238E27FC236}">
              <a16:creationId xmlns:a16="http://schemas.microsoft.com/office/drawing/2014/main" id="{04452BAB-2DFE-41BD-A49E-87E5C2891E27}"/>
            </a:ext>
          </a:extLst>
        </xdr:cNvPr>
        <xdr:cNvSpPr txBox="1"/>
      </xdr:nvSpPr>
      <xdr:spPr>
        <a:xfrm>
          <a:off x="16936935" y="6237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22796</xdr:rowOff>
    </xdr:from>
    <xdr:ext cx="599010" cy="259045"/>
    <xdr:sp macro="" textlink="">
      <xdr:nvSpPr>
        <xdr:cNvPr id="411" name="n_4mainValue【一般廃棄物処理施設】&#10;一人当たり有形固定資産（償却資産）額">
          <a:extLst>
            <a:ext uri="{FF2B5EF4-FFF2-40B4-BE49-F238E27FC236}">
              <a16:creationId xmlns:a16="http://schemas.microsoft.com/office/drawing/2014/main" id="{F028249E-D28F-47ED-A5F7-E8F17ED6BD0C}"/>
            </a:ext>
          </a:extLst>
        </xdr:cNvPr>
        <xdr:cNvSpPr txBox="1"/>
      </xdr:nvSpPr>
      <xdr:spPr>
        <a:xfrm>
          <a:off x="16162235" y="622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E85C05D4-A779-4E4E-84F1-90E6841BDF6B}"/>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76CAF8CA-08A0-48D4-AC46-2EB0E6A820BE}"/>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AC6208FB-1393-4285-9A9D-19CCA251BF84}"/>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245AC833-8566-4D3C-AB7E-8B598CE43704}"/>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57C3A3AC-E8D5-49FB-9E82-AC5F6FCFC935}"/>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152D9DCC-3C83-4AD8-B637-8335133B8446}"/>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41A91170-33B0-4A84-92E4-4D4728E9D6C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148097FA-E240-4149-A50F-B99C5CF3EBD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F976CE72-076F-44AB-91D6-2885B5478509}"/>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B5648C7B-1DBC-4CC1-805C-CFD1B2B547A5}"/>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85C21217-1052-49CE-995C-79A2E9E306CC}"/>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a:extLst>
            <a:ext uri="{FF2B5EF4-FFF2-40B4-BE49-F238E27FC236}">
              <a16:creationId xmlns:a16="http://schemas.microsoft.com/office/drawing/2014/main" id="{FD00AF31-EC57-4F7C-845B-544B09BFD9D9}"/>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4" name="テキスト ボックス 423">
          <a:extLst>
            <a:ext uri="{FF2B5EF4-FFF2-40B4-BE49-F238E27FC236}">
              <a16:creationId xmlns:a16="http://schemas.microsoft.com/office/drawing/2014/main" id="{6C4F98FA-3A3F-4BEB-97D3-389BF5D81599}"/>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a:extLst>
            <a:ext uri="{FF2B5EF4-FFF2-40B4-BE49-F238E27FC236}">
              <a16:creationId xmlns:a16="http://schemas.microsoft.com/office/drawing/2014/main" id="{792F3150-7DB5-4F8A-9FDA-0F6655B5048F}"/>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a:extLst>
            <a:ext uri="{FF2B5EF4-FFF2-40B4-BE49-F238E27FC236}">
              <a16:creationId xmlns:a16="http://schemas.microsoft.com/office/drawing/2014/main" id="{5B8937E4-8A76-4851-9E7D-619609F3554A}"/>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a:extLst>
            <a:ext uri="{FF2B5EF4-FFF2-40B4-BE49-F238E27FC236}">
              <a16:creationId xmlns:a16="http://schemas.microsoft.com/office/drawing/2014/main" id="{D5FD6503-513D-4A6B-BECB-9477BEFE8284}"/>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a:extLst>
            <a:ext uri="{FF2B5EF4-FFF2-40B4-BE49-F238E27FC236}">
              <a16:creationId xmlns:a16="http://schemas.microsoft.com/office/drawing/2014/main" id="{1855DFE4-7991-453F-8B7E-C447E71306D9}"/>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a:extLst>
            <a:ext uri="{FF2B5EF4-FFF2-40B4-BE49-F238E27FC236}">
              <a16:creationId xmlns:a16="http://schemas.microsoft.com/office/drawing/2014/main" id="{2DDC536C-DE5B-43C7-99E4-98253B9F118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a:extLst>
            <a:ext uri="{FF2B5EF4-FFF2-40B4-BE49-F238E27FC236}">
              <a16:creationId xmlns:a16="http://schemas.microsoft.com/office/drawing/2014/main" id="{80CACF76-B108-4ABE-BCF1-FB98781B7C6C}"/>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a:extLst>
            <a:ext uri="{FF2B5EF4-FFF2-40B4-BE49-F238E27FC236}">
              <a16:creationId xmlns:a16="http://schemas.microsoft.com/office/drawing/2014/main" id="{31019E75-1190-425E-982B-CEF5F2ACB95E}"/>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a:extLst>
            <a:ext uri="{FF2B5EF4-FFF2-40B4-BE49-F238E27FC236}">
              <a16:creationId xmlns:a16="http://schemas.microsoft.com/office/drawing/2014/main" id="{08F48A77-8C38-408A-85B6-BFEE755B8281}"/>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a:extLst>
            <a:ext uri="{FF2B5EF4-FFF2-40B4-BE49-F238E27FC236}">
              <a16:creationId xmlns:a16="http://schemas.microsoft.com/office/drawing/2014/main" id="{0E0AB261-1D5D-4542-B4C6-755213F0508D}"/>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4" name="テキスト ボックス 433">
          <a:extLst>
            <a:ext uri="{FF2B5EF4-FFF2-40B4-BE49-F238E27FC236}">
              <a16:creationId xmlns:a16="http://schemas.microsoft.com/office/drawing/2014/main" id="{5B21BD43-3BDF-4AB7-B5D4-8D26D6A30AA6}"/>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00656BF6-E6B1-4944-A70F-3690D06C34FA}"/>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保健センター・保健所】&#10;有形固定資産減価償却率グラフ枠">
          <a:extLst>
            <a:ext uri="{FF2B5EF4-FFF2-40B4-BE49-F238E27FC236}">
              <a16:creationId xmlns:a16="http://schemas.microsoft.com/office/drawing/2014/main" id="{B91DB1E0-C1B3-4854-BA3E-881D2C1DA0EC}"/>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437" name="直線コネクタ 436">
          <a:extLst>
            <a:ext uri="{FF2B5EF4-FFF2-40B4-BE49-F238E27FC236}">
              <a16:creationId xmlns:a16="http://schemas.microsoft.com/office/drawing/2014/main" id="{9A0233D7-96A2-498B-AC02-3DD2393FCAC6}"/>
            </a:ext>
          </a:extLst>
        </xdr:cNvPr>
        <xdr:cNvCxnSpPr/>
      </xdr:nvCxnSpPr>
      <xdr:spPr>
        <a:xfrm flipV="1">
          <a:off x="14375764" y="9420497"/>
          <a:ext cx="0" cy="143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438" name="【保健センター・保健所】&#10;有形固定資産減価償却率最小値テキスト">
          <a:extLst>
            <a:ext uri="{FF2B5EF4-FFF2-40B4-BE49-F238E27FC236}">
              <a16:creationId xmlns:a16="http://schemas.microsoft.com/office/drawing/2014/main" id="{7A5AC4D4-FEF9-4854-986E-433741165B7C}"/>
            </a:ext>
          </a:extLst>
        </xdr:cNvPr>
        <xdr:cNvSpPr txBox="1"/>
      </xdr:nvSpPr>
      <xdr:spPr>
        <a:xfrm>
          <a:off x="14414500" y="1086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439" name="直線コネクタ 438">
          <a:extLst>
            <a:ext uri="{FF2B5EF4-FFF2-40B4-BE49-F238E27FC236}">
              <a16:creationId xmlns:a16="http://schemas.microsoft.com/office/drawing/2014/main" id="{7B8EBD22-34D8-4A02-91AA-4C2344DBF575}"/>
            </a:ext>
          </a:extLst>
        </xdr:cNvPr>
        <xdr:cNvCxnSpPr/>
      </xdr:nvCxnSpPr>
      <xdr:spPr>
        <a:xfrm>
          <a:off x="14287500" y="108579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440" name="【保健センター・保健所】&#10;有形固定資産減価償却率最大値テキスト">
          <a:extLst>
            <a:ext uri="{FF2B5EF4-FFF2-40B4-BE49-F238E27FC236}">
              <a16:creationId xmlns:a16="http://schemas.microsoft.com/office/drawing/2014/main" id="{6DAF3E43-FB16-4970-A039-479AD1311FC7}"/>
            </a:ext>
          </a:extLst>
        </xdr:cNvPr>
        <xdr:cNvSpPr txBox="1"/>
      </xdr:nvSpPr>
      <xdr:spPr>
        <a:xfrm>
          <a:off x="14414500" y="9203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441" name="直線コネクタ 440">
          <a:extLst>
            <a:ext uri="{FF2B5EF4-FFF2-40B4-BE49-F238E27FC236}">
              <a16:creationId xmlns:a16="http://schemas.microsoft.com/office/drawing/2014/main" id="{57A54C3A-035D-4A66-A3E2-6F50AAAEC151}"/>
            </a:ext>
          </a:extLst>
        </xdr:cNvPr>
        <xdr:cNvCxnSpPr/>
      </xdr:nvCxnSpPr>
      <xdr:spPr>
        <a:xfrm>
          <a:off x="14287500" y="94204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macro="" textlink="">
      <xdr:nvSpPr>
        <xdr:cNvPr id="442" name="【保健センター・保健所】&#10;有形固定資産減価償却率平均値テキスト">
          <a:extLst>
            <a:ext uri="{FF2B5EF4-FFF2-40B4-BE49-F238E27FC236}">
              <a16:creationId xmlns:a16="http://schemas.microsoft.com/office/drawing/2014/main" id="{FC3BE9FA-4770-41F2-BFE2-0B81C87964A3}"/>
            </a:ext>
          </a:extLst>
        </xdr:cNvPr>
        <xdr:cNvSpPr txBox="1"/>
      </xdr:nvSpPr>
      <xdr:spPr>
        <a:xfrm>
          <a:off x="14414500" y="99510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443" name="フローチャート: 判断 442">
          <a:extLst>
            <a:ext uri="{FF2B5EF4-FFF2-40B4-BE49-F238E27FC236}">
              <a16:creationId xmlns:a16="http://schemas.microsoft.com/office/drawing/2014/main" id="{F1935813-BAE8-4232-BF83-8277A95DA78B}"/>
            </a:ext>
          </a:extLst>
        </xdr:cNvPr>
        <xdr:cNvSpPr/>
      </xdr:nvSpPr>
      <xdr:spPr>
        <a:xfrm>
          <a:off x="14325600" y="1009577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444" name="フローチャート: 判断 443">
          <a:extLst>
            <a:ext uri="{FF2B5EF4-FFF2-40B4-BE49-F238E27FC236}">
              <a16:creationId xmlns:a16="http://schemas.microsoft.com/office/drawing/2014/main" id="{94C742B6-8E88-4C90-8F0A-354853DC2E5A}"/>
            </a:ext>
          </a:extLst>
        </xdr:cNvPr>
        <xdr:cNvSpPr/>
      </xdr:nvSpPr>
      <xdr:spPr>
        <a:xfrm>
          <a:off x="1357884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445" name="フローチャート: 判断 444">
          <a:extLst>
            <a:ext uri="{FF2B5EF4-FFF2-40B4-BE49-F238E27FC236}">
              <a16:creationId xmlns:a16="http://schemas.microsoft.com/office/drawing/2014/main" id="{0DD346CB-33B6-42A9-85F9-76FA0DA46060}"/>
            </a:ext>
          </a:extLst>
        </xdr:cNvPr>
        <xdr:cNvSpPr/>
      </xdr:nvSpPr>
      <xdr:spPr>
        <a:xfrm>
          <a:off x="12804140" y="100554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446" name="フローチャート: 判断 445">
          <a:extLst>
            <a:ext uri="{FF2B5EF4-FFF2-40B4-BE49-F238E27FC236}">
              <a16:creationId xmlns:a16="http://schemas.microsoft.com/office/drawing/2014/main" id="{7739CBA5-EDBD-4AF9-BBD2-622225C80A7B}"/>
            </a:ext>
          </a:extLst>
        </xdr:cNvPr>
        <xdr:cNvSpPr/>
      </xdr:nvSpPr>
      <xdr:spPr>
        <a:xfrm>
          <a:off x="12029440" y="100424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447" name="フローチャート: 判断 446">
          <a:extLst>
            <a:ext uri="{FF2B5EF4-FFF2-40B4-BE49-F238E27FC236}">
              <a16:creationId xmlns:a16="http://schemas.microsoft.com/office/drawing/2014/main" id="{343DAD98-7FDB-4A6F-997E-BF7D49C6EC4B}"/>
            </a:ext>
          </a:extLst>
        </xdr:cNvPr>
        <xdr:cNvSpPr/>
      </xdr:nvSpPr>
      <xdr:spPr>
        <a:xfrm>
          <a:off x="11231880" y="100032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143E04EA-3898-4AA4-8350-C7D608C2D589}"/>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7C5E8410-EF30-49D6-889B-16FFDA8AE2FC}"/>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DA19E037-A6B1-4C6B-840D-23ADC69AF2E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C2284EE2-93A5-4F05-92C7-85DDF3C684EB}"/>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0FF12C3F-57EE-4D48-BC5C-C2C987804E6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146776</xdr:rowOff>
    </xdr:from>
    <xdr:to>
      <xdr:col>85</xdr:col>
      <xdr:colOff>177800</xdr:colOff>
      <xdr:row>64</xdr:row>
      <xdr:rowOff>76926</xdr:rowOff>
    </xdr:to>
    <xdr:sp macro="" textlink="">
      <xdr:nvSpPr>
        <xdr:cNvPr id="453" name="楕円 452">
          <a:extLst>
            <a:ext uri="{FF2B5EF4-FFF2-40B4-BE49-F238E27FC236}">
              <a16:creationId xmlns:a16="http://schemas.microsoft.com/office/drawing/2014/main" id="{E2A14AA2-2033-4BDD-8ECB-7A5DEE4FE712}"/>
            </a:ext>
          </a:extLst>
        </xdr:cNvPr>
        <xdr:cNvSpPr/>
      </xdr:nvSpPr>
      <xdr:spPr>
        <a:xfrm>
          <a:off x="14325600" y="1070809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61703</xdr:rowOff>
    </xdr:from>
    <xdr:ext cx="405111" cy="259045"/>
    <xdr:sp macro="" textlink="">
      <xdr:nvSpPr>
        <xdr:cNvPr id="454" name="【保健センター・保健所】&#10;有形固定資産減価償却率該当値テキスト">
          <a:extLst>
            <a:ext uri="{FF2B5EF4-FFF2-40B4-BE49-F238E27FC236}">
              <a16:creationId xmlns:a16="http://schemas.microsoft.com/office/drawing/2014/main" id="{40486C4A-92FC-4663-9BF9-EFAFA55DE88F}"/>
            </a:ext>
          </a:extLst>
        </xdr:cNvPr>
        <xdr:cNvSpPr txBox="1"/>
      </xdr:nvSpPr>
      <xdr:spPr>
        <a:xfrm>
          <a:off x="14414500" y="10623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146776</xdr:rowOff>
    </xdr:from>
    <xdr:to>
      <xdr:col>81</xdr:col>
      <xdr:colOff>101600</xdr:colOff>
      <xdr:row>64</xdr:row>
      <xdr:rowOff>76926</xdr:rowOff>
    </xdr:to>
    <xdr:sp macro="" textlink="">
      <xdr:nvSpPr>
        <xdr:cNvPr id="455" name="楕円 454">
          <a:extLst>
            <a:ext uri="{FF2B5EF4-FFF2-40B4-BE49-F238E27FC236}">
              <a16:creationId xmlns:a16="http://schemas.microsoft.com/office/drawing/2014/main" id="{03CFACD5-8787-4AE0-9218-67DF93A1D2AB}"/>
            </a:ext>
          </a:extLst>
        </xdr:cNvPr>
        <xdr:cNvSpPr/>
      </xdr:nvSpPr>
      <xdr:spPr>
        <a:xfrm>
          <a:off x="13578840" y="107080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26126</xdr:rowOff>
    </xdr:from>
    <xdr:to>
      <xdr:col>85</xdr:col>
      <xdr:colOff>127000</xdr:colOff>
      <xdr:row>64</xdr:row>
      <xdr:rowOff>26126</xdr:rowOff>
    </xdr:to>
    <xdr:cxnSp macro="">
      <xdr:nvCxnSpPr>
        <xdr:cNvPr id="456" name="直線コネクタ 455">
          <a:extLst>
            <a:ext uri="{FF2B5EF4-FFF2-40B4-BE49-F238E27FC236}">
              <a16:creationId xmlns:a16="http://schemas.microsoft.com/office/drawing/2014/main" id="{62CEA4EA-D06D-4870-B1CF-196ECE03ED7C}"/>
            </a:ext>
          </a:extLst>
        </xdr:cNvPr>
        <xdr:cNvCxnSpPr/>
      </xdr:nvCxnSpPr>
      <xdr:spPr>
        <a:xfrm>
          <a:off x="13629640" y="10755086"/>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159838</xdr:rowOff>
    </xdr:from>
    <xdr:to>
      <xdr:col>76</xdr:col>
      <xdr:colOff>165100</xdr:colOff>
      <xdr:row>64</xdr:row>
      <xdr:rowOff>89988</xdr:rowOff>
    </xdr:to>
    <xdr:sp macro="" textlink="">
      <xdr:nvSpPr>
        <xdr:cNvPr id="457" name="楕円 456">
          <a:extLst>
            <a:ext uri="{FF2B5EF4-FFF2-40B4-BE49-F238E27FC236}">
              <a16:creationId xmlns:a16="http://schemas.microsoft.com/office/drawing/2014/main" id="{C8002126-F5D1-4903-AFE6-F994B38C41D8}"/>
            </a:ext>
          </a:extLst>
        </xdr:cNvPr>
        <xdr:cNvSpPr/>
      </xdr:nvSpPr>
      <xdr:spPr>
        <a:xfrm>
          <a:off x="12804140" y="107211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26126</xdr:rowOff>
    </xdr:from>
    <xdr:to>
      <xdr:col>81</xdr:col>
      <xdr:colOff>50800</xdr:colOff>
      <xdr:row>64</xdr:row>
      <xdr:rowOff>39188</xdr:rowOff>
    </xdr:to>
    <xdr:cxnSp macro="">
      <xdr:nvCxnSpPr>
        <xdr:cNvPr id="458" name="直線コネクタ 457">
          <a:extLst>
            <a:ext uri="{FF2B5EF4-FFF2-40B4-BE49-F238E27FC236}">
              <a16:creationId xmlns:a16="http://schemas.microsoft.com/office/drawing/2014/main" id="{8CC81C75-8A37-471D-AC73-73AC38383377}"/>
            </a:ext>
          </a:extLst>
        </xdr:cNvPr>
        <xdr:cNvCxnSpPr/>
      </xdr:nvCxnSpPr>
      <xdr:spPr>
        <a:xfrm flipV="1">
          <a:off x="12854940" y="10755086"/>
          <a:ext cx="7747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156573</xdr:rowOff>
    </xdr:from>
    <xdr:to>
      <xdr:col>72</xdr:col>
      <xdr:colOff>38100</xdr:colOff>
      <xdr:row>64</xdr:row>
      <xdr:rowOff>86723</xdr:rowOff>
    </xdr:to>
    <xdr:sp macro="" textlink="">
      <xdr:nvSpPr>
        <xdr:cNvPr id="459" name="楕円 458">
          <a:extLst>
            <a:ext uri="{FF2B5EF4-FFF2-40B4-BE49-F238E27FC236}">
              <a16:creationId xmlns:a16="http://schemas.microsoft.com/office/drawing/2014/main" id="{F5E19C05-7F61-4A65-958D-39C1057773D2}"/>
            </a:ext>
          </a:extLst>
        </xdr:cNvPr>
        <xdr:cNvSpPr/>
      </xdr:nvSpPr>
      <xdr:spPr>
        <a:xfrm>
          <a:off x="12029440" y="107178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35923</xdr:rowOff>
    </xdr:from>
    <xdr:to>
      <xdr:col>76</xdr:col>
      <xdr:colOff>114300</xdr:colOff>
      <xdr:row>64</xdr:row>
      <xdr:rowOff>39188</xdr:rowOff>
    </xdr:to>
    <xdr:cxnSp macro="">
      <xdr:nvCxnSpPr>
        <xdr:cNvPr id="460" name="直線コネクタ 459">
          <a:extLst>
            <a:ext uri="{FF2B5EF4-FFF2-40B4-BE49-F238E27FC236}">
              <a16:creationId xmlns:a16="http://schemas.microsoft.com/office/drawing/2014/main" id="{3171F7F5-8434-4720-B59C-19BF02D49B74}"/>
            </a:ext>
          </a:extLst>
        </xdr:cNvPr>
        <xdr:cNvCxnSpPr/>
      </xdr:nvCxnSpPr>
      <xdr:spPr>
        <a:xfrm>
          <a:off x="12072620" y="10764883"/>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153307</xdr:rowOff>
    </xdr:from>
    <xdr:to>
      <xdr:col>67</xdr:col>
      <xdr:colOff>101600</xdr:colOff>
      <xdr:row>64</xdr:row>
      <xdr:rowOff>83457</xdr:rowOff>
    </xdr:to>
    <xdr:sp macro="" textlink="">
      <xdr:nvSpPr>
        <xdr:cNvPr id="461" name="楕円 460">
          <a:extLst>
            <a:ext uri="{FF2B5EF4-FFF2-40B4-BE49-F238E27FC236}">
              <a16:creationId xmlns:a16="http://schemas.microsoft.com/office/drawing/2014/main" id="{05E0F9E1-EB0C-414C-AF1A-C4F480CA6682}"/>
            </a:ext>
          </a:extLst>
        </xdr:cNvPr>
        <xdr:cNvSpPr/>
      </xdr:nvSpPr>
      <xdr:spPr>
        <a:xfrm>
          <a:off x="11231880" y="107146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64</xdr:row>
      <xdr:rowOff>32657</xdr:rowOff>
    </xdr:from>
    <xdr:to>
      <xdr:col>71</xdr:col>
      <xdr:colOff>177800</xdr:colOff>
      <xdr:row>64</xdr:row>
      <xdr:rowOff>35923</xdr:rowOff>
    </xdr:to>
    <xdr:cxnSp macro="">
      <xdr:nvCxnSpPr>
        <xdr:cNvPr id="462" name="直線コネクタ 461">
          <a:extLst>
            <a:ext uri="{FF2B5EF4-FFF2-40B4-BE49-F238E27FC236}">
              <a16:creationId xmlns:a16="http://schemas.microsoft.com/office/drawing/2014/main" id="{65C01C52-FE7E-422A-9D1C-07C549DB3D4D}"/>
            </a:ext>
          </a:extLst>
        </xdr:cNvPr>
        <xdr:cNvCxnSpPr/>
      </xdr:nvCxnSpPr>
      <xdr:spPr>
        <a:xfrm>
          <a:off x="11282680" y="10761617"/>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134274</xdr:rowOff>
    </xdr:from>
    <xdr:ext cx="405111" cy="259045"/>
    <xdr:sp macro="" textlink="">
      <xdr:nvSpPr>
        <xdr:cNvPr id="463" name="n_1aveValue【保健センター・保健所】&#10;有形固定資産減価償却率">
          <a:extLst>
            <a:ext uri="{FF2B5EF4-FFF2-40B4-BE49-F238E27FC236}">
              <a16:creationId xmlns:a16="http://schemas.microsoft.com/office/drawing/2014/main" id="{442A85BE-5E50-4CE8-8362-E4FA8484B0D3}"/>
            </a:ext>
          </a:extLst>
        </xdr:cNvPr>
        <xdr:cNvSpPr txBox="1"/>
      </xdr:nvSpPr>
      <xdr:spPr>
        <a:xfrm>
          <a:off x="13437244" y="9857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464" name="n_2aveValue【保健センター・保健所】&#10;有形固定資産減価償却率">
          <a:extLst>
            <a:ext uri="{FF2B5EF4-FFF2-40B4-BE49-F238E27FC236}">
              <a16:creationId xmlns:a16="http://schemas.microsoft.com/office/drawing/2014/main" id="{7B3BE9FE-F9FE-4480-8B04-449B05EA0F0F}"/>
            </a:ext>
          </a:extLst>
        </xdr:cNvPr>
        <xdr:cNvSpPr txBox="1"/>
      </xdr:nvSpPr>
      <xdr:spPr>
        <a:xfrm>
          <a:off x="12675244" y="983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98351</xdr:rowOff>
    </xdr:from>
    <xdr:ext cx="405111" cy="259045"/>
    <xdr:sp macro="" textlink="">
      <xdr:nvSpPr>
        <xdr:cNvPr id="465" name="n_3aveValue【保健センター・保健所】&#10;有形固定資産減価償却率">
          <a:extLst>
            <a:ext uri="{FF2B5EF4-FFF2-40B4-BE49-F238E27FC236}">
              <a16:creationId xmlns:a16="http://schemas.microsoft.com/office/drawing/2014/main" id="{4A066CF2-09FA-48B9-A2DF-18027FC07117}"/>
            </a:ext>
          </a:extLst>
        </xdr:cNvPr>
        <xdr:cNvSpPr txBox="1"/>
      </xdr:nvSpPr>
      <xdr:spPr>
        <a:xfrm>
          <a:off x="11900544" y="982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59162</xdr:rowOff>
    </xdr:from>
    <xdr:ext cx="405111" cy="259045"/>
    <xdr:sp macro="" textlink="">
      <xdr:nvSpPr>
        <xdr:cNvPr id="466" name="n_4aveValue【保健センター・保健所】&#10;有形固定資産減価償却率">
          <a:extLst>
            <a:ext uri="{FF2B5EF4-FFF2-40B4-BE49-F238E27FC236}">
              <a16:creationId xmlns:a16="http://schemas.microsoft.com/office/drawing/2014/main" id="{D9CC5A24-438E-495F-890F-B12C313C79FB}"/>
            </a:ext>
          </a:extLst>
        </xdr:cNvPr>
        <xdr:cNvSpPr txBox="1"/>
      </xdr:nvSpPr>
      <xdr:spPr>
        <a:xfrm>
          <a:off x="11102984" y="978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68053</xdr:rowOff>
    </xdr:from>
    <xdr:ext cx="405111" cy="259045"/>
    <xdr:sp macro="" textlink="">
      <xdr:nvSpPr>
        <xdr:cNvPr id="467" name="n_1mainValue【保健センター・保健所】&#10;有形固定資産減価償却率">
          <a:extLst>
            <a:ext uri="{FF2B5EF4-FFF2-40B4-BE49-F238E27FC236}">
              <a16:creationId xmlns:a16="http://schemas.microsoft.com/office/drawing/2014/main" id="{BAC22597-F557-4BB5-9AC6-6735B77E4B08}"/>
            </a:ext>
          </a:extLst>
        </xdr:cNvPr>
        <xdr:cNvSpPr txBox="1"/>
      </xdr:nvSpPr>
      <xdr:spPr>
        <a:xfrm>
          <a:off x="13437244" y="1079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81115</xdr:rowOff>
    </xdr:from>
    <xdr:ext cx="405111" cy="259045"/>
    <xdr:sp macro="" textlink="">
      <xdr:nvSpPr>
        <xdr:cNvPr id="468" name="n_2mainValue【保健センター・保健所】&#10;有形固定資産減価償却率">
          <a:extLst>
            <a:ext uri="{FF2B5EF4-FFF2-40B4-BE49-F238E27FC236}">
              <a16:creationId xmlns:a16="http://schemas.microsoft.com/office/drawing/2014/main" id="{6613F3E2-F0B8-4798-9AAD-FCC2F556D30C}"/>
            </a:ext>
          </a:extLst>
        </xdr:cNvPr>
        <xdr:cNvSpPr txBox="1"/>
      </xdr:nvSpPr>
      <xdr:spPr>
        <a:xfrm>
          <a:off x="12675244" y="1081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77850</xdr:rowOff>
    </xdr:from>
    <xdr:ext cx="405111" cy="259045"/>
    <xdr:sp macro="" textlink="">
      <xdr:nvSpPr>
        <xdr:cNvPr id="469" name="n_3mainValue【保健センター・保健所】&#10;有形固定資産減価償却率">
          <a:extLst>
            <a:ext uri="{FF2B5EF4-FFF2-40B4-BE49-F238E27FC236}">
              <a16:creationId xmlns:a16="http://schemas.microsoft.com/office/drawing/2014/main" id="{838FE69F-1A85-4E2E-B03D-A2B307E9BBFE}"/>
            </a:ext>
          </a:extLst>
        </xdr:cNvPr>
        <xdr:cNvSpPr txBox="1"/>
      </xdr:nvSpPr>
      <xdr:spPr>
        <a:xfrm>
          <a:off x="11900544" y="10806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74584</xdr:rowOff>
    </xdr:from>
    <xdr:ext cx="405111" cy="259045"/>
    <xdr:sp macro="" textlink="">
      <xdr:nvSpPr>
        <xdr:cNvPr id="470" name="n_4mainValue【保健センター・保健所】&#10;有形固定資産減価償却率">
          <a:extLst>
            <a:ext uri="{FF2B5EF4-FFF2-40B4-BE49-F238E27FC236}">
              <a16:creationId xmlns:a16="http://schemas.microsoft.com/office/drawing/2014/main" id="{24961AFF-A46E-4797-80B2-2039AE66BFFF}"/>
            </a:ext>
          </a:extLst>
        </xdr:cNvPr>
        <xdr:cNvSpPr txBox="1"/>
      </xdr:nvSpPr>
      <xdr:spPr>
        <a:xfrm>
          <a:off x="11102984" y="10803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343E141B-45C5-4AF3-BD80-69FCBBCB1F9E}"/>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DDAAF67C-A58D-4ECF-B10B-98897353788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98845031-4C7D-43E7-9E95-C9BE40C2C292}"/>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E15E2835-0220-4C45-91DA-D1FB7C9D4FA8}"/>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01CDF021-4D9D-4A9B-BC65-DF89686A979D}"/>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96E49914-6F79-4B19-A87F-E92293A0A8EE}"/>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F94222D0-B2AE-4A1A-A669-7F3822F409C3}"/>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6F3B7E9C-C961-4E5B-BBFF-40DFA3F60579}"/>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90D0CEC5-E357-483E-88D4-4DC6D65F5E14}"/>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AEF58186-68A8-499E-B228-E52728A375A6}"/>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1" name="直線コネクタ 480">
          <a:extLst>
            <a:ext uri="{FF2B5EF4-FFF2-40B4-BE49-F238E27FC236}">
              <a16:creationId xmlns:a16="http://schemas.microsoft.com/office/drawing/2014/main" id="{63420F9F-FCD4-46A9-BC41-B9320D330291}"/>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2" name="テキスト ボックス 481">
          <a:extLst>
            <a:ext uri="{FF2B5EF4-FFF2-40B4-BE49-F238E27FC236}">
              <a16:creationId xmlns:a16="http://schemas.microsoft.com/office/drawing/2014/main" id="{FF731314-687F-42C9-A1D0-804F4077ED2F}"/>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3" name="直線コネクタ 482">
          <a:extLst>
            <a:ext uri="{FF2B5EF4-FFF2-40B4-BE49-F238E27FC236}">
              <a16:creationId xmlns:a16="http://schemas.microsoft.com/office/drawing/2014/main" id="{4DBB67C0-1725-4773-90D2-A0B80386E7C5}"/>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4" name="テキスト ボックス 483">
          <a:extLst>
            <a:ext uri="{FF2B5EF4-FFF2-40B4-BE49-F238E27FC236}">
              <a16:creationId xmlns:a16="http://schemas.microsoft.com/office/drawing/2014/main" id="{24E255A3-0B83-4C7C-9D01-87401AEEB758}"/>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5" name="直線コネクタ 484">
          <a:extLst>
            <a:ext uri="{FF2B5EF4-FFF2-40B4-BE49-F238E27FC236}">
              <a16:creationId xmlns:a16="http://schemas.microsoft.com/office/drawing/2014/main" id="{98B2EF35-0BCF-4EB0-8797-EF75496265BA}"/>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6" name="テキスト ボックス 485">
          <a:extLst>
            <a:ext uri="{FF2B5EF4-FFF2-40B4-BE49-F238E27FC236}">
              <a16:creationId xmlns:a16="http://schemas.microsoft.com/office/drawing/2014/main" id="{80FA1B2C-2717-4616-9CF1-1C111C38D177}"/>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7" name="直線コネクタ 486">
          <a:extLst>
            <a:ext uri="{FF2B5EF4-FFF2-40B4-BE49-F238E27FC236}">
              <a16:creationId xmlns:a16="http://schemas.microsoft.com/office/drawing/2014/main" id="{13A06B10-AD09-4500-97E9-232B92558B9A}"/>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8" name="テキスト ボックス 487">
          <a:extLst>
            <a:ext uri="{FF2B5EF4-FFF2-40B4-BE49-F238E27FC236}">
              <a16:creationId xmlns:a16="http://schemas.microsoft.com/office/drawing/2014/main" id="{62E0E89B-1D90-4D0E-B387-DA91DEB297BF}"/>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9" name="直線コネクタ 488">
          <a:extLst>
            <a:ext uri="{FF2B5EF4-FFF2-40B4-BE49-F238E27FC236}">
              <a16:creationId xmlns:a16="http://schemas.microsoft.com/office/drawing/2014/main" id="{52982595-0BE5-404F-BDCE-0457C8C709EC}"/>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0" name="テキスト ボックス 489">
          <a:extLst>
            <a:ext uri="{FF2B5EF4-FFF2-40B4-BE49-F238E27FC236}">
              <a16:creationId xmlns:a16="http://schemas.microsoft.com/office/drawing/2014/main" id="{E1745879-425B-4778-9EB1-5CB78CA8CEAC}"/>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1" name="直線コネクタ 490">
          <a:extLst>
            <a:ext uri="{FF2B5EF4-FFF2-40B4-BE49-F238E27FC236}">
              <a16:creationId xmlns:a16="http://schemas.microsoft.com/office/drawing/2014/main" id="{F34B4309-B439-450E-AC52-7F1F82776D85}"/>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2" name="テキスト ボックス 491">
          <a:extLst>
            <a:ext uri="{FF2B5EF4-FFF2-40B4-BE49-F238E27FC236}">
              <a16:creationId xmlns:a16="http://schemas.microsoft.com/office/drawing/2014/main" id="{9E49BFF7-2F4D-4841-A3BC-5A7F00952576}"/>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a:extLst>
            <a:ext uri="{FF2B5EF4-FFF2-40B4-BE49-F238E27FC236}">
              <a16:creationId xmlns:a16="http://schemas.microsoft.com/office/drawing/2014/main" id="{BE3AC005-749D-4370-BEB4-35F9D7E8719E}"/>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a:extLst>
            <a:ext uri="{FF2B5EF4-FFF2-40B4-BE49-F238E27FC236}">
              <a16:creationId xmlns:a16="http://schemas.microsoft.com/office/drawing/2014/main" id="{580B4131-B83C-4E67-9F86-A7E643581219}"/>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保健センター・保健所】&#10;一人当たり面積グラフ枠">
          <a:extLst>
            <a:ext uri="{FF2B5EF4-FFF2-40B4-BE49-F238E27FC236}">
              <a16:creationId xmlns:a16="http://schemas.microsoft.com/office/drawing/2014/main" id="{F769E78E-BB86-450A-A4E4-152281693C2C}"/>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496" name="直線コネクタ 495">
          <a:extLst>
            <a:ext uri="{FF2B5EF4-FFF2-40B4-BE49-F238E27FC236}">
              <a16:creationId xmlns:a16="http://schemas.microsoft.com/office/drawing/2014/main" id="{FD0FBAF9-5F81-4BFC-ACDE-C6F379C6C8C0}"/>
            </a:ext>
          </a:extLst>
        </xdr:cNvPr>
        <xdr:cNvCxnSpPr/>
      </xdr:nvCxnSpPr>
      <xdr:spPr>
        <a:xfrm flipV="1">
          <a:off x="19509104" y="9339399"/>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497" name="【保健センター・保健所】&#10;一人当たり面積最小値テキスト">
          <a:extLst>
            <a:ext uri="{FF2B5EF4-FFF2-40B4-BE49-F238E27FC236}">
              <a16:creationId xmlns:a16="http://schemas.microsoft.com/office/drawing/2014/main" id="{69572930-71BC-42DC-B152-CF3E4A008DF8}"/>
            </a:ext>
          </a:extLst>
        </xdr:cNvPr>
        <xdr:cNvSpPr txBox="1"/>
      </xdr:nvSpPr>
      <xdr:spPr>
        <a:xfrm>
          <a:off x="19547840" y="1085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498" name="直線コネクタ 497">
          <a:extLst>
            <a:ext uri="{FF2B5EF4-FFF2-40B4-BE49-F238E27FC236}">
              <a16:creationId xmlns:a16="http://schemas.microsoft.com/office/drawing/2014/main" id="{C5A6C5C2-DCA5-4A04-8ACF-4C655361AF61}"/>
            </a:ext>
          </a:extLst>
        </xdr:cNvPr>
        <xdr:cNvCxnSpPr/>
      </xdr:nvCxnSpPr>
      <xdr:spPr>
        <a:xfrm>
          <a:off x="19443700" y="10849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499" name="【保健センター・保健所】&#10;一人当たり面積最大値テキスト">
          <a:extLst>
            <a:ext uri="{FF2B5EF4-FFF2-40B4-BE49-F238E27FC236}">
              <a16:creationId xmlns:a16="http://schemas.microsoft.com/office/drawing/2014/main" id="{E5E96486-F013-44F2-9BBF-347F4632DDCC}"/>
            </a:ext>
          </a:extLst>
        </xdr:cNvPr>
        <xdr:cNvSpPr txBox="1"/>
      </xdr:nvSpPr>
      <xdr:spPr>
        <a:xfrm>
          <a:off x="19547840" y="911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500" name="直線コネクタ 499">
          <a:extLst>
            <a:ext uri="{FF2B5EF4-FFF2-40B4-BE49-F238E27FC236}">
              <a16:creationId xmlns:a16="http://schemas.microsoft.com/office/drawing/2014/main" id="{64BEE824-048A-4E0E-9553-1FC31B06B388}"/>
            </a:ext>
          </a:extLst>
        </xdr:cNvPr>
        <xdr:cNvCxnSpPr/>
      </xdr:nvCxnSpPr>
      <xdr:spPr>
        <a:xfrm>
          <a:off x="19443700" y="93393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20700</xdr:rowOff>
    </xdr:from>
    <xdr:ext cx="469744" cy="259045"/>
    <xdr:sp macro="" textlink="">
      <xdr:nvSpPr>
        <xdr:cNvPr id="501" name="【保健センター・保健所】&#10;一人当たり面積平均値テキスト">
          <a:extLst>
            <a:ext uri="{FF2B5EF4-FFF2-40B4-BE49-F238E27FC236}">
              <a16:creationId xmlns:a16="http://schemas.microsoft.com/office/drawing/2014/main" id="{AF5E910D-B8E4-448A-A4ED-1EBA9A3CF132}"/>
            </a:ext>
          </a:extLst>
        </xdr:cNvPr>
        <xdr:cNvSpPr txBox="1"/>
      </xdr:nvSpPr>
      <xdr:spPr>
        <a:xfrm>
          <a:off x="19547840" y="10582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502" name="フローチャート: 判断 501">
          <a:extLst>
            <a:ext uri="{FF2B5EF4-FFF2-40B4-BE49-F238E27FC236}">
              <a16:creationId xmlns:a16="http://schemas.microsoft.com/office/drawing/2014/main" id="{66D7F91E-E247-4195-B067-96DD5DE2AE69}"/>
            </a:ext>
          </a:extLst>
        </xdr:cNvPr>
        <xdr:cNvSpPr/>
      </xdr:nvSpPr>
      <xdr:spPr>
        <a:xfrm>
          <a:off x="1945894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503" name="フローチャート: 判断 502">
          <a:extLst>
            <a:ext uri="{FF2B5EF4-FFF2-40B4-BE49-F238E27FC236}">
              <a16:creationId xmlns:a16="http://schemas.microsoft.com/office/drawing/2014/main" id="{3BBC8DA5-693F-4D3A-AD15-A2EA3A2F9A4F}"/>
            </a:ext>
          </a:extLst>
        </xdr:cNvPr>
        <xdr:cNvSpPr/>
      </xdr:nvSpPr>
      <xdr:spPr>
        <a:xfrm>
          <a:off x="18735040" y="106101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504" name="フローチャート: 判断 503">
          <a:extLst>
            <a:ext uri="{FF2B5EF4-FFF2-40B4-BE49-F238E27FC236}">
              <a16:creationId xmlns:a16="http://schemas.microsoft.com/office/drawing/2014/main" id="{B307D15F-81C1-4916-80A7-C98E93E0E83B}"/>
            </a:ext>
          </a:extLst>
        </xdr:cNvPr>
        <xdr:cNvSpPr/>
      </xdr:nvSpPr>
      <xdr:spPr>
        <a:xfrm>
          <a:off x="1793748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505" name="フローチャート: 判断 504">
          <a:extLst>
            <a:ext uri="{FF2B5EF4-FFF2-40B4-BE49-F238E27FC236}">
              <a16:creationId xmlns:a16="http://schemas.microsoft.com/office/drawing/2014/main" id="{BAE17563-29BA-4F7F-8840-F685DCD93B2F}"/>
            </a:ext>
          </a:extLst>
        </xdr:cNvPr>
        <xdr:cNvSpPr/>
      </xdr:nvSpPr>
      <xdr:spPr>
        <a:xfrm>
          <a:off x="17162780" y="1062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506" name="フローチャート: 判断 505">
          <a:extLst>
            <a:ext uri="{FF2B5EF4-FFF2-40B4-BE49-F238E27FC236}">
              <a16:creationId xmlns:a16="http://schemas.microsoft.com/office/drawing/2014/main" id="{171CE9BD-84D9-452C-AE18-8A60EE93EF21}"/>
            </a:ext>
          </a:extLst>
        </xdr:cNvPr>
        <xdr:cNvSpPr/>
      </xdr:nvSpPr>
      <xdr:spPr>
        <a:xfrm>
          <a:off x="16388080" y="106068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8A910EE2-A1AA-4533-B7D3-DCBEED023097}"/>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75FF2AD2-17BB-4E72-A2EF-3E23D5D67CA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7BD8D7D1-F3B8-4EBC-BA5E-5FAD49490B23}"/>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41585EB3-31A5-445B-975D-17B3E7C538F1}"/>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9C8EBE28-A3F6-4064-B320-01BAC5719AD3}"/>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3084</xdr:rowOff>
    </xdr:from>
    <xdr:to>
      <xdr:col>116</xdr:col>
      <xdr:colOff>114300</xdr:colOff>
      <xdr:row>63</xdr:row>
      <xdr:rowOff>104684</xdr:rowOff>
    </xdr:to>
    <xdr:sp macro="" textlink="">
      <xdr:nvSpPr>
        <xdr:cNvPr id="512" name="楕円 511">
          <a:extLst>
            <a:ext uri="{FF2B5EF4-FFF2-40B4-BE49-F238E27FC236}">
              <a16:creationId xmlns:a16="http://schemas.microsoft.com/office/drawing/2014/main" id="{FFF76535-5BC4-4734-8755-B29049BE9244}"/>
            </a:ext>
          </a:extLst>
        </xdr:cNvPr>
        <xdr:cNvSpPr/>
      </xdr:nvSpPr>
      <xdr:spPr>
        <a:xfrm>
          <a:off x="19458940" y="105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25961</xdr:rowOff>
    </xdr:from>
    <xdr:ext cx="469744" cy="259045"/>
    <xdr:sp macro="" textlink="">
      <xdr:nvSpPr>
        <xdr:cNvPr id="513" name="【保健センター・保健所】&#10;一人当たり面積該当値テキスト">
          <a:extLst>
            <a:ext uri="{FF2B5EF4-FFF2-40B4-BE49-F238E27FC236}">
              <a16:creationId xmlns:a16="http://schemas.microsoft.com/office/drawing/2014/main" id="{06F1AC14-7C0A-48ED-A4B3-85903BCE34F7}"/>
            </a:ext>
          </a:extLst>
        </xdr:cNvPr>
        <xdr:cNvSpPr txBox="1"/>
      </xdr:nvSpPr>
      <xdr:spPr>
        <a:xfrm>
          <a:off x="19547840" y="1041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3084</xdr:rowOff>
    </xdr:from>
    <xdr:to>
      <xdr:col>112</xdr:col>
      <xdr:colOff>38100</xdr:colOff>
      <xdr:row>63</xdr:row>
      <xdr:rowOff>104684</xdr:rowOff>
    </xdr:to>
    <xdr:sp macro="" textlink="">
      <xdr:nvSpPr>
        <xdr:cNvPr id="514" name="楕円 513">
          <a:extLst>
            <a:ext uri="{FF2B5EF4-FFF2-40B4-BE49-F238E27FC236}">
              <a16:creationId xmlns:a16="http://schemas.microsoft.com/office/drawing/2014/main" id="{EBE637B2-6C6B-4B63-A376-4AF0B13EC316}"/>
            </a:ext>
          </a:extLst>
        </xdr:cNvPr>
        <xdr:cNvSpPr/>
      </xdr:nvSpPr>
      <xdr:spPr>
        <a:xfrm>
          <a:off x="18735040" y="105644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53884</xdr:rowOff>
    </xdr:from>
    <xdr:to>
      <xdr:col>116</xdr:col>
      <xdr:colOff>63500</xdr:colOff>
      <xdr:row>63</xdr:row>
      <xdr:rowOff>53884</xdr:rowOff>
    </xdr:to>
    <xdr:cxnSp macro="">
      <xdr:nvCxnSpPr>
        <xdr:cNvPr id="515" name="直線コネクタ 514">
          <a:extLst>
            <a:ext uri="{FF2B5EF4-FFF2-40B4-BE49-F238E27FC236}">
              <a16:creationId xmlns:a16="http://schemas.microsoft.com/office/drawing/2014/main" id="{F1B278BD-A56C-4AED-BA75-56B4010729E2}"/>
            </a:ext>
          </a:extLst>
        </xdr:cNvPr>
        <xdr:cNvCxnSpPr/>
      </xdr:nvCxnSpPr>
      <xdr:spPr>
        <a:xfrm>
          <a:off x="18778220" y="1061520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516" name="楕円 515">
          <a:extLst>
            <a:ext uri="{FF2B5EF4-FFF2-40B4-BE49-F238E27FC236}">
              <a16:creationId xmlns:a16="http://schemas.microsoft.com/office/drawing/2014/main" id="{3DB4946B-0A54-47F2-894A-054A632D4D17}"/>
            </a:ext>
          </a:extLst>
        </xdr:cNvPr>
        <xdr:cNvSpPr/>
      </xdr:nvSpPr>
      <xdr:spPr>
        <a:xfrm>
          <a:off x="1793748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53884</xdr:rowOff>
    </xdr:from>
    <xdr:to>
      <xdr:col>111</xdr:col>
      <xdr:colOff>177800</xdr:colOff>
      <xdr:row>63</xdr:row>
      <xdr:rowOff>57150</xdr:rowOff>
    </xdr:to>
    <xdr:cxnSp macro="">
      <xdr:nvCxnSpPr>
        <xdr:cNvPr id="517" name="直線コネクタ 516">
          <a:extLst>
            <a:ext uri="{FF2B5EF4-FFF2-40B4-BE49-F238E27FC236}">
              <a16:creationId xmlns:a16="http://schemas.microsoft.com/office/drawing/2014/main" id="{675B7069-C80A-4981-840B-455A9E28D153}"/>
            </a:ext>
          </a:extLst>
        </xdr:cNvPr>
        <xdr:cNvCxnSpPr/>
      </xdr:nvCxnSpPr>
      <xdr:spPr>
        <a:xfrm flipV="1">
          <a:off x="17988280" y="10615204"/>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518" name="楕円 517">
          <a:extLst>
            <a:ext uri="{FF2B5EF4-FFF2-40B4-BE49-F238E27FC236}">
              <a16:creationId xmlns:a16="http://schemas.microsoft.com/office/drawing/2014/main" id="{22CB908D-3FFD-410D-96E0-F8DE4F612F17}"/>
            </a:ext>
          </a:extLst>
        </xdr:cNvPr>
        <xdr:cNvSpPr/>
      </xdr:nvSpPr>
      <xdr:spPr>
        <a:xfrm>
          <a:off x="1716278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57150</xdr:rowOff>
    </xdr:to>
    <xdr:cxnSp macro="">
      <xdr:nvCxnSpPr>
        <xdr:cNvPr id="519" name="直線コネクタ 518">
          <a:extLst>
            <a:ext uri="{FF2B5EF4-FFF2-40B4-BE49-F238E27FC236}">
              <a16:creationId xmlns:a16="http://schemas.microsoft.com/office/drawing/2014/main" id="{C0FC9836-71F7-4FA8-A906-657225FB3584}"/>
            </a:ext>
          </a:extLst>
        </xdr:cNvPr>
        <xdr:cNvCxnSpPr/>
      </xdr:nvCxnSpPr>
      <xdr:spPr>
        <a:xfrm>
          <a:off x="17213580" y="1061847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xdr:rowOff>
    </xdr:from>
    <xdr:to>
      <xdr:col>98</xdr:col>
      <xdr:colOff>38100</xdr:colOff>
      <xdr:row>63</xdr:row>
      <xdr:rowOff>107950</xdr:rowOff>
    </xdr:to>
    <xdr:sp macro="" textlink="">
      <xdr:nvSpPr>
        <xdr:cNvPr id="520" name="楕円 519">
          <a:extLst>
            <a:ext uri="{FF2B5EF4-FFF2-40B4-BE49-F238E27FC236}">
              <a16:creationId xmlns:a16="http://schemas.microsoft.com/office/drawing/2014/main" id="{C4E8074B-99A7-4592-A924-DE84DCCE2E2F}"/>
            </a:ext>
          </a:extLst>
        </xdr:cNvPr>
        <xdr:cNvSpPr/>
      </xdr:nvSpPr>
      <xdr:spPr>
        <a:xfrm>
          <a:off x="16388080" y="105676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57150</xdr:rowOff>
    </xdr:from>
    <xdr:to>
      <xdr:col>102</xdr:col>
      <xdr:colOff>114300</xdr:colOff>
      <xdr:row>63</xdr:row>
      <xdr:rowOff>57150</xdr:rowOff>
    </xdr:to>
    <xdr:cxnSp macro="">
      <xdr:nvCxnSpPr>
        <xdr:cNvPr id="521" name="直線コネクタ 520">
          <a:extLst>
            <a:ext uri="{FF2B5EF4-FFF2-40B4-BE49-F238E27FC236}">
              <a16:creationId xmlns:a16="http://schemas.microsoft.com/office/drawing/2014/main" id="{1BB23500-C39A-4843-9F50-DC954BDFEE8C}"/>
            </a:ext>
          </a:extLst>
        </xdr:cNvPr>
        <xdr:cNvCxnSpPr/>
      </xdr:nvCxnSpPr>
      <xdr:spPr>
        <a:xfrm>
          <a:off x="16431260" y="106184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141531</xdr:rowOff>
    </xdr:from>
    <xdr:ext cx="469744" cy="259045"/>
    <xdr:sp macro="" textlink="">
      <xdr:nvSpPr>
        <xdr:cNvPr id="522" name="n_1aveValue【保健センター・保健所】&#10;一人当たり面積">
          <a:extLst>
            <a:ext uri="{FF2B5EF4-FFF2-40B4-BE49-F238E27FC236}">
              <a16:creationId xmlns:a16="http://schemas.microsoft.com/office/drawing/2014/main" id="{BDD8CDC7-6B81-4139-B90B-DA4BFA6765D1}"/>
            </a:ext>
          </a:extLst>
        </xdr:cNvPr>
        <xdr:cNvSpPr txBox="1"/>
      </xdr:nvSpPr>
      <xdr:spPr>
        <a:xfrm>
          <a:off x="18561127" y="10702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523" name="n_2aveValue【保健センター・保健所】&#10;一人当たり面積">
          <a:extLst>
            <a:ext uri="{FF2B5EF4-FFF2-40B4-BE49-F238E27FC236}">
              <a16:creationId xmlns:a16="http://schemas.microsoft.com/office/drawing/2014/main" id="{4D263F41-1972-4513-B6C5-70ED7BBB8DF5}"/>
            </a:ext>
          </a:extLst>
        </xdr:cNvPr>
        <xdr:cNvSpPr txBox="1"/>
      </xdr:nvSpPr>
      <xdr:spPr>
        <a:xfrm>
          <a:off x="1777626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154594</xdr:rowOff>
    </xdr:from>
    <xdr:ext cx="469744" cy="259045"/>
    <xdr:sp macro="" textlink="">
      <xdr:nvSpPr>
        <xdr:cNvPr id="524" name="n_3aveValue【保健センター・保健所】&#10;一人当たり面積">
          <a:extLst>
            <a:ext uri="{FF2B5EF4-FFF2-40B4-BE49-F238E27FC236}">
              <a16:creationId xmlns:a16="http://schemas.microsoft.com/office/drawing/2014/main" id="{0B97CF1B-CE7D-498C-84CB-D2E304370011}"/>
            </a:ext>
          </a:extLst>
        </xdr:cNvPr>
        <xdr:cNvSpPr txBox="1"/>
      </xdr:nvSpPr>
      <xdr:spPr>
        <a:xfrm>
          <a:off x="17001567" y="1071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138265</xdr:rowOff>
    </xdr:from>
    <xdr:ext cx="469744" cy="259045"/>
    <xdr:sp macro="" textlink="">
      <xdr:nvSpPr>
        <xdr:cNvPr id="525" name="n_4aveValue【保健センター・保健所】&#10;一人当たり面積">
          <a:extLst>
            <a:ext uri="{FF2B5EF4-FFF2-40B4-BE49-F238E27FC236}">
              <a16:creationId xmlns:a16="http://schemas.microsoft.com/office/drawing/2014/main" id="{1084012B-0E43-433E-A019-4132884B3DAF}"/>
            </a:ext>
          </a:extLst>
        </xdr:cNvPr>
        <xdr:cNvSpPr txBox="1"/>
      </xdr:nvSpPr>
      <xdr:spPr>
        <a:xfrm>
          <a:off x="16226867" y="1069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121211</xdr:rowOff>
    </xdr:from>
    <xdr:ext cx="469744" cy="259045"/>
    <xdr:sp macro="" textlink="">
      <xdr:nvSpPr>
        <xdr:cNvPr id="526" name="n_1mainValue【保健センター・保健所】&#10;一人当たり面積">
          <a:extLst>
            <a:ext uri="{FF2B5EF4-FFF2-40B4-BE49-F238E27FC236}">
              <a16:creationId xmlns:a16="http://schemas.microsoft.com/office/drawing/2014/main" id="{2A346ABC-7FD9-4619-B9C3-4C89C1284E35}"/>
            </a:ext>
          </a:extLst>
        </xdr:cNvPr>
        <xdr:cNvSpPr txBox="1"/>
      </xdr:nvSpPr>
      <xdr:spPr>
        <a:xfrm>
          <a:off x="18561127" y="1034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124477</xdr:rowOff>
    </xdr:from>
    <xdr:ext cx="469744" cy="259045"/>
    <xdr:sp macro="" textlink="">
      <xdr:nvSpPr>
        <xdr:cNvPr id="527" name="n_2mainValue【保健センター・保健所】&#10;一人当たり面積">
          <a:extLst>
            <a:ext uri="{FF2B5EF4-FFF2-40B4-BE49-F238E27FC236}">
              <a16:creationId xmlns:a16="http://schemas.microsoft.com/office/drawing/2014/main" id="{8E1B5A9F-FEC3-4BBA-B998-CB3E5808061D}"/>
            </a:ext>
          </a:extLst>
        </xdr:cNvPr>
        <xdr:cNvSpPr txBox="1"/>
      </xdr:nvSpPr>
      <xdr:spPr>
        <a:xfrm>
          <a:off x="17776267" y="1035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124477</xdr:rowOff>
    </xdr:from>
    <xdr:ext cx="469744" cy="259045"/>
    <xdr:sp macro="" textlink="">
      <xdr:nvSpPr>
        <xdr:cNvPr id="528" name="n_3mainValue【保健センター・保健所】&#10;一人当たり面積">
          <a:extLst>
            <a:ext uri="{FF2B5EF4-FFF2-40B4-BE49-F238E27FC236}">
              <a16:creationId xmlns:a16="http://schemas.microsoft.com/office/drawing/2014/main" id="{25A2231F-CF0C-4DA6-8637-3305A3A952FA}"/>
            </a:ext>
          </a:extLst>
        </xdr:cNvPr>
        <xdr:cNvSpPr txBox="1"/>
      </xdr:nvSpPr>
      <xdr:spPr>
        <a:xfrm>
          <a:off x="17001567" y="1035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529" name="n_4mainValue【保健センター・保健所】&#10;一人当たり面積">
          <a:extLst>
            <a:ext uri="{FF2B5EF4-FFF2-40B4-BE49-F238E27FC236}">
              <a16:creationId xmlns:a16="http://schemas.microsoft.com/office/drawing/2014/main" id="{8183E1D3-0375-4897-B427-EE34C9A4F4C8}"/>
            </a:ext>
          </a:extLst>
        </xdr:cNvPr>
        <xdr:cNvSpPr txBox="1"/>
      </xdr:nvSpPr>
      <xdr:spPr>
        <a:xfrm>
          <a:off x="16226867" y="1035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a:extLst>
            <a:ext uri="{FF2B5EF4-FFF2-40B4-BE49-F238E27FC236}">
              <a16:creationId xmlns:a16="http://schemas.microsoft.com/office/drawing/2014/main" id="{95146BCF-9D49-421C-ADAA-DD1E0C66E128}"/>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a:extLst>
            <a:ext uri="{FF2B5EF4-FFF2-40B4-BE49-F238E27FC236}">
              <a16:creationId xmlns:a16="http://schemas.microsoft.com/office/drawing/2014/main" id="{869ADF71-512F-4502-AFB3-5DB73DEA515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a:extLst>
            <a:ext uri="{FF2B5EF4-FFF2-40B4-BE49-F238E27FC236}">
              <a16:creationId xmlns:a16="http://schemas.microsoft.com/office/drawing/2014/main" id="{A170D633-EA43-41B4-9C93-219E6C37702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a:extLst>
            <a:ext uri="{FF2B5EF4-FFF2-40B4-BE49-F238E27FC236}">
              <a16:creationId xmlns:a16="http://schemas.microsoft.com/office/drawing/2014/main" id="{0CADD652-BEB8-42C1-B4A9-2D8D0588DA5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a:extLst>
            <a:ext uri="{FF2B5EF4-FFF2-40B4-BE49-F238E27FC236}">
              <a16:creationId xmlns:a16="http://schemas.microsoft.com/office/drawing/2014/main" id="{3131A2B8-233E-41AB-BAF2-3C583D87A329}"/>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a:extLst>
            <a:ext uri="{FF2B5EF4-FFF2-40B4-BE49-F238E27FC236}">
              <a16:creationId xmlns:a16="http://schemas.microsoft.com/office/drawing/2014/main" id="{D8F4F9DE-BAC2-448E-9E15-92BACE8D3AA1}"/>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a:extLst>
            <a:ext uri="{FF2B5EF4-FFF2-40B4-BE49-F238E27FC236}">
              <a16:creationId xmlns:a16="http://schemas.microsoft.com/office/drawing/2014/main" id="{A23941D0-44A0-496C-AFEF-BAD0A9C872EC}"/>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a:extLst>
            <a:ext uri="{FF2B5EF4-FFF2-40B4-BE49-F238E27FC236}">
              <a16:creationId xmlns:a16="http://schemas.microsoft.com/office/drawing/2014/main" id="{6BEB1B8E-FAE4-4537-A2C0-17D76DE3BB3B}"/>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8" name="テキスト ボックス 537">
          <a:extLst>
            <a:ext uri="{FF2B5EF4-FFF2-40B4-BE49-F238E27FC236}">
              <a16:creationId xmlns:a16="http://schemas.microsoft.com/office/drawing/2014/main" id="{602D5A63-CE2C-4940-921D-1078790EF91E}"/>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9" name="直線コネクタ 538">
          <a:extLst>
            <a:ext uri="{FF2B5EF4-FFF2-40B4-BE49-F238E27FC236}">
              <a16:creationId xmlns:a16="http://schemas.microsoft.com/office/drawing/2014/main" id="{84E45421-54D4-4B47-A6BE-BC63E3A75886}"/>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0" name="テキスト ボックス 539">
          <a:extLst>
            <a:ext uri="{FF2B5EF4-FFF2-40B4-BE49-F238E27FC236}">
              <a16:creationId xmlns:a16="http://schemas.microsoft.com/office/drawing/2014/main" id="{83AEE8C0-E85A-4ABD-B870-02F4018D49EC}"/>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1" name="直線コネクタ 540">
          <a:extLst>
            <a:ext uri="{FF2B5EF4-FFF2-40B4-BE49-F238E27FC236}">
              <a16:creationId xmlns:a16="http://schemas.microsoft.com/office/drawing/2014/main" id="{DB9AD550-B028-45DD-BB94-7DB765741023}"/>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2" name="テキスト ボックス 541">
          <a:extLst>
            <a:ext uri="{FF2B5EF4-FFF2-40B4-BE49-F238E27FC236}">
              <a16:creationId xmlns:a16="http://schemas.microsoft.com/office/drawing/2014/main" id="{4A0DE970-531A-44F8-B09C-2348CEC72569}"/>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3" name="直線コネクタ 542">
          <a:extLst>
            <a:ext uri="{FF2B5EF4-FFF2-40B4-BE49-F238E27FC236}">
              <a16:creationId xmlns:a16="http://schemas.microsoft.com/office/drawing/2014/main" id="{C216463E-79DA-4ADE-8E15-6D749B3ED603}"/>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4" name="テキスト ボックス 543">
          <a:extLst>
            <a:ext uri="{FF2B5EF4-FFF2-40B4-BE49-F238E27FC236}">
              <a16:creationId xmlns:a16="http://schemas.microsoft.com/office/drawing/2014/main" id="{697165CB-A6C4-48C7-9868-33CFB54E19E1}"/>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5" name="直線コネクタ 544">
          <a:extLst>
            <a:ext uri="{FF2B5EF4-FFF2-40B4-BE49-F238E27FC236}">
              <a16:creationId xmlns:a16="http://schemas.microsoft.com/office/drawing/2014/main" id="{22678E1E-6887-444D-BE9C-16591A78DE45}"/>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6" name="テキスト ボックス 545">
          <a:extLst>
            <a:ext uri="{FF2B5EF4-FFF2-40B4-BE49-F238E27FC236}">
              <a16:creationId xmlns:a16="http://schemas.microsoft.com/office/drawing/2014/main" id="{DB11C4D8-2ED6-4341-B77C-88B3D1370DBD}"/>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7" name="直線コネクタ 546">
          <a:extLst>
            <a:ext uri="{FF2B5EF4-FFF2-40B4-BE49-F238E27FC236}">
              <a16:creationId xmlns:a16="http://schemas.microsoft.com/office/drawing/2014/main" id="{8472283A-AEED-42D7-85F1-8D6A76B61FFC}"/>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8" name="テキスト ボックス 547">
          <a:extLst>
            <a:ext uri="{FF2B5EF4-FFF2-40B4-BE49-F238E27FC236}">
              <a16:creationId xmlns:a16="http://schemas.microsoft.com/office/drawing/2014/main" id="{9B9EB1E9-2336-4A94-B79F-DE017E3A5165}"/>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9" name="直線コネクタ 548">
          <a:extLst>
            <a:ext uri="{FF2B5EF4-FFF2-40B4-BE49-F238E27FC236}">
              <a16:creationId xmlns:a16="http://schemas.microsoft.com/office/drawing/2014/main" id="{1E5A2570-9F55-4E72-A128-B04D939524B2}"/>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0" name="テキスト ボックス 549">
          <a:extLst>
            <a:ext uri="{FF2B5EF4-FFF2-40B4-BE49-F238E27FC236}">
              <a16:creationId xmlns:a16="http://schemas.microsoft.com/office/drawing/2014/main" id="{1AE557B0-6DC0-4138-AC7A-3090B6B5C755}"/>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a:extLst>
            <a:ext uri="{FF2B5EF4-FFF2-40B4-BE49-F238E27FC236}">
              <a16:creationId xmlns:a16="http://schemas.microsoft.com/office/drawing/2014/main" id="{C91C39DF-71E5-41A6-9AE3-7B6864CC9D6A}"/>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2" name="テキスト ボックス 551">
          <a:extLst>
            <a:ext uri="{FF2B5EF4-FFF2-40B4-BE49-F238E27FC236}">
              <a16:creationId xmlns:a16="http://schemas.microsoft.com/office/drawing/2014/main" id="{8A889691-D6A7-4B88-B1F6-B198EEBA569A}"/>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3" name="【消防施設】&#10;有形固定資産減価償却率グラフ枠">
          <a:extLst>
            <a:ext uri="{FF2B5EF4-FFF2-40B4-BE49-F238E27FC236}">
              <a16:creationId xmlns:a16="http://schemas.microsoft.com/office/drawing/2014/main" id="{E887AFCB-A3FA-4BA2-8FF0-16CC2C8CF2B6}"/>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554" name="直線コネクタ 553">
          <a:extLst>
            <a:ext uri="{FF2B5EF4-FFF2-40B4-BE49-F238E27FC236}">
              <a16:creationId xmlns:a16="http://schemas.microsoft.com/office/drawing/2014/main" id="{C7701D2C-92F7-41FE-935F-D6F9F8F4781E}"/>
            </a:ext>
          </a:extLst>
        </xdr:cNvPr>
        <xdr:cNvCxnSpPr/>
      </xdr:nvCxnSpPr>
      <xdr:spPr>
        <a:xfrm flipV="1">
          <a:off x="14375764" y="12944475"/>
          <a:ext cx="0" cy="1586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5" name="【消防施設】&#10;有形固定資産減価償却率最小値テキスト">
          <a:extLst>
            <a:ext uri="{FF2B5EF4-FFF2-40B4-BE49-F238E27FC236}">
              <a16:creationId xmlns:a16="http://schemas.microsoft.com/office/drawing/2014/main" id="{BEDF16E4-2206-428A-9C52-0DCC79CB36DF}"/>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6" name="直線コネクタ 555">
          <a:extLst>
            <a:ext uri="{FF2B5EF4-FFF2-40B4-BE49-F238E27FC236}">
              <a16:creationId xmlns:a16="http://schemas.microsoft.com/office/drawing/2014/main" id="{2FC02392-60B3-4C49-8B52-39990E3056A3}"/>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557" name="【消防施設】&#10;有形固定資産減価償却率最大値テキスト">
          <a:extLst>
            <a:ext uri="{FF2B5EF4-FFF2-40B4-BE49-F238E27FC236}">
              <a16:creationId xmlns:a16="http://schemas.microsoft.com/office/drawing/2014/main" id="{D7A48DA2-345A-4BBA-B896-FCA3D574CE17}"/>
            </a:ext>
          </a:extLst>
        </xdr:cNvPr>
        <xdr:cNvSpPr txBox="1"/>
      </xdr:nvSpPr>
      <xdr:spPr>
        <a:xfrm>
          <a:off x="14414500" y="12727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558" name="直線コネクタ 557">
          <a:extLst>
            <a:ext uri="{FF2B5EF4-FFF2-40B4-BE49-F238E27FC236}">
              <a16:creationId xmlns:a16="http://schemas.microsoft.com/office/drawing/2014/main" id="{B2E1847C-1684-4815-BDD6-E1EDF49DA8C1}"/>
            </a:ext>
          </a:extLst>
        </xdr:cNvPr>
        <xdr:cNvCxnSpPr/>
      </xdr:nvCxnSpPr>
      <xdr:spPr>
        <a:xfrm>
          <a:off x="14287500" y="129444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33038</xdr:rowOff>
    </xdr:from>
    <xdr:ext cx="405111" cy="259045"/>
    <xdr:sp macro="" textlink="">
      <xdr:nvSpPr>
        <xdr:cNvPr id="559" name="【消防施設】&#10;有形固定資産減価償却率平均値テキスト">
          <a:extLst>
            <a:ext uri="{FF2B5EF4-FFF2-40B4-BE49-F238E27FC236}">
              <a16:creationId xmlns:a16="http://schemas.microsoft.com/office/drawing/2014/main" id="{B006E47B-CCC9-43CB-B5BB-4C8B00792CAE}"/>
            </a:ext>
          </a:extLst>
        </xdr:cNvPr>
        <xdr:cNvSpPr txBox="1"/>
      </xdr:nvSpPr>
      <xdr:spPr>
        <a:xfrm>
          <a:off x="14414500" y="13611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560" name="フローチャート: 判断 559">
          <a:extLst>
            <a:ext uri="{FF2B5EF4-FFF2-40B4-BE49-F238E27FC236}">
              <a16:creationId xmlns:a16="http://schemas.microsoft.com/office/drawing/2014/main" id="{FEC1B66C-C4C1-4468-B61B-B4671067009B}"/>
            </a:ext>
          </a:extLst>
        </xdr:cNvPr>
        <xdr:cNvSpPr/>
      </xdr:nvSpPr>
      <xdr:spPr>
        <a:xfrm>
          <a:off x="14325600" y="1375664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561" name="フローチャート: 判断 560">
          <a:extLst>
            <a:ext uri="{FF2B5EF4-FFF2-40B4-BE49-F238E27FC236}">
              <a16:creationId xmlns:a16="http://schemas.microsoft.com/office/drawing/2014/main" id="{D1E06D31-CB4C-472E-89F8-09B6EE6A48A6}"/>
            </a:ext>
          </a:extLst>
        </xdr:cNvPr>
        <xdr:cNvSpPr/>
      </xdr:nvSpPr>
      <xdr:spPr>
        <a:xfrm>
          <a:off x="13578840" y="13743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562" name="フローチャート: 判断 561">
          <a:extLst>
            <a:ext uri="{FF2B5EF4-FFF2-40B4-BE49-F238E27FC236}">
              <a16:creationId xmlns:a16="http://schemas.microsoft.com/office/drawing/2014/main" id="{45173FA6-9CD5-4F85-A324-E608539BBAC0}"/>
            </a:ext>
          </a:extLst>
        </xdr:cNvPr>
        <xdr:cNvSpPr/>
      </xdr:nvSpPr>
      <xdr:spPr>
        <a:xfrm>
          <a:off x="12804140" y="1372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563" name="フローチャート: 判断 562">
          <a:extLst>
            <a:ext uri="{FF2B5EF4-FFF2-40B4-BE49-F238E27FC236}">
              <a16:creationId xmlns:a16="http://schemas.microsoft.com/office/drawing/2014/main" id="{74AF43B6-D5E7-4A5F-BCC5-BC1F79201CA0}"/>
            </a:ext>
          </a:extLst>
        </xdr:cNvPr>
        <xdr:cNvSpPr/>
      </xdr:nvSpPr>
      <xdr:spPr>
        <a:xfrm>
          <a:off x="12029440" y="137128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564" name="フローチャート: 判断 563">
          <a:extLst>
            <a:ext uri="{FF2B5EF4-FFF2-40B4-BE49-F238E27FC236}">
              <a16:creationId xmlns:a16="http://schemas.microsoft.com/office/drawing/2014/main" id="{407EFF9B-36D4-4473-97B8-AA000BAD826C}"/>
            </a:ext>
          </a:extLst>
        </xdr:cNvPr>
        <xdr:cNvSpPr/>
      </xdr:nvSpPr>
      <xdr:spPr>
        <a:xfrm>
          <a:off x="11231880" y="13695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330529BF-C43F-44E4-95A7-0A6FDEAB6051}"/>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AC40FE9F-31CA-4AE7-BD34-5963EC8BA49E}"/>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13ACC250-1B21-4038-B569-ED3CBB05A007}"/>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02788C3F-2E1C-4626-BF14-4F5339F22757}"/>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6373EF25-8CA8-41FF-894B-ED4B05B32BCA}"/>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8255</xdr:rowOff>
    </xdr:from>
    <xdr:to>
      <xdr:col>85</xdr:col>
      <xdr:colOff>177800</xdr:colOff>
      <xdr:row>83</xdr:row>
      <xdr:rowOff>109855</xdr:rowOff>
    </xdr:to>
    <xdr:sp macro="" textlink="">
      <xdr:nvSpPr>
        <xdr:cNvPr id="570" name="楕円 569">
          <a:extLst>
            <a:ext uri="{FF2B5EF4-FFF2-40B4-BE49-F238E27FC236}">
              <a16:creationId xmlns:a16="http://schemas.microsoft.com/office/drawing/2014/main" id="{75DA4142-9413-4E2F-A7A9-74815F4A1A81}"/>
            </a:ext>
          </a:extLst>
        </xdr:cNvPr>
        <xdr:cNvSpPr/>
      </xdr:nvSpPr>
      <xdr:spPr>
        <a:xfrm>
          <a:off x="14325600" y="1392237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158132</xdr:rowOff>
    </xdr:from>
    <xdr:ext cx="405111" cy="259045"/>
    <xdr:sp macro="" textlink="">
      <xdr:nvSpPr>
        <xdr:cNvPr id="571" name="【消防施設】&#10;有形固定資産減価償却率該当値テキスト">
          <a:extLst>
            <a:ext uri="{FF2B5EF4-FFF2-40B4-BE49-F238E27FC236}">
              <a16:creationId xmlns:a16="http://schemas.microsoft.com/office/drawing/2014/main" id="{FAE6BA5F-B5B7-46EC-A5DF-A538430F1822}"/>
            </a:ext>
          </a:extLst>
        </xdr:cNvPr>
        <xdr:cNvSpPr txBox="1"/>
      </xdr:nvSpPr>
      <xdr:spPr>
        <a:xfrm>
          <a:off x="14414500" y="1390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126364</xdr:rowOff>
    </xdr:from>
    <xdr:to>
      <xdr:col>81</xdr:col>
      <xdr:colOff>101600</xdr:colOff>
      <xdr:row>83</xdr:row>
      <xdr:rowOff>56514</xdr:rowOff>
    </xdr:to>
    <xdr:sp macro="" textlink="">
      <xdr:nvSpPr>
        <xdr:cNvPr id="572" name="楕円 571">
          <a:extLst>
            <a:ext uri="{FF2B5EF4-FFF2-40B4-BE49-F238E27FC236}">
              <a16:creationId xmlns:a16="http://schemas.microsoft.com/office/drawing/2014/main" id="{D0D41587-BD27-4347-BFB4-3C6FA782EAD3}"/>
            </a:ext>
          </a:extLst>
        </xdr:cNvPr>
        <xdr:cNvSpPr/>
      </xdr:nvSpPr>
      <xdr:spPr>
        <a:xfrm>
          <a:off x="13578840" y="138728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5714</xdr:rowOff>
    </xdr:from>
    <xdr:to>
      <xdr:col>85</xdr:col>
      <xdr:colOff>127000</xdr:colOff>
      <xdr:row>83</xdr:row>
      <xdr:rowOff>59055</xdr:rowOff>
    </xdr:to>
    <xdr:cxnSp macro="">
      <xdr:nvCxnSpPr>
        <xdr:cNvPr id="573" name="直線コネクタ 572">
          <a:extLst>
            <a:ext uri="{FF2B5EF4-FFF2-40B4-BE49-F238E27FC236}">
              <a16:creationId xmlns:a16="http://schemas.microsoft.com/office/drawing/2014/main" id="{5FC00F40-EC4F-4795-90BC-4E448B5DD45C}"/>
            </a:ext>
          </a:extLst>
        </xdr:cNvPr>
        <xdr:cNvCxnSpPr/>
      </xdr:nvCxnSpPr>
      <xdr:spPr>
        <a:xfrm>
          <a:off x="13629640" y="13919834"/>
          <a:ext cx="74676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73025</xdr:rowOff>
    </xdr:from>
    <xdr:to>
      <xdr:col>76</xdr:col>
      <xdr:colOff>165100</xdr:colOff>
      <xdr:row>83</xdr:row>
      <xdr:rowOff>3175</xdr:rowOff>
    </xdr:to>
    <xdr:sp macro="" textlink="">
      <xdr:nvSpPr>
        <xdr:cNvPr id="574" name="楕円 573">
          <a:extLst>
            <a:ext uri="{FF2B5EF4-FFF2-40B4-BE49-F238E27FC236}">
              <a16:creationId xmlns:a16="http://schemas.microsoft.com/office/drawing/2014/main" id="{B33AECE4-0643-4575-8F20-95BDFD461B97}"/>
            </a:ext>
          </a:extLst>
        </xdr:cNvPr>
        <xdr:cNvSpPr/>
      </xdr:nvSpPr>
      <xdr:spPr>
        <a:xfrm>
          <a:off x="12804140" y="13819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123825</xdr:rowOff>
    </xdr:from>
    <xdr:to>
      <xdr:col>81</xdr:col>
      <xdr:colOff>50800</xdr:colOff>
      <xdr:row>83</xdr:row>
      <xdr:rowOff>5714</xdr:rowOff>
    </xdr:to>
    <xdr:cxnSp macro="">
      <xdr:nvCxnSpPr>
        <xdr:cNvPr id="575" name="直線コネクタ 574">
          <a:extLst>
            <a:ext uri="{FF2B5EF4-FFF2-40B4-BE49-F238E27FC236}">
              <a16:creationId xmlns:a16="http://schemas.microsoft.com/office/drawing/2014/main" id="{1072BA0B-DF8E-476F-A432-CA27149F69FF}"/>
            </a:ext>
          </a:extLst>
        </xdr:cNvPr>
        <xdr:cNvCxnSpPr/>
      </xdr:nvCxnSpPr>
      <xdr:spPr>
        <a:xfrm>
          <a:off x="12854940" y="13870305"/>
          <a:ext cx="774700" cy="4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25400</xdr:rowOff>
    </xdr:from>
    <xdr:to>
      <xdr:col>72</xdr:col>
      <xdr:colOff>38100</xdr:colOff>
      <xdr:row>82</xdr:row>
      <xdr:rowOff>127000</xdr:rowOff>
    </xdr:to>
    <xdr:sp macro="" textlink="">
      <xdr:nvSpPr>
        <xdr:cNvPr id="576" name="楕円 575">
          <a:extLst>
            <a:ext uri="{FF2B5EF4-FFF2-40B4-BE49-F238E27FC236}">
              <a16:creationId xmlns:a16="http://schemas.microsoft.com/office/drawing/2014/main" id="{EF53AB7A-B19C-4A4E-91D1-1280D9929F32}"/>
            </a:ext>
          </a:extLst>
        </xdr:cNvPr>
        <xdr:cNvSpPr/>
      </xdr:nvSpPr>
      <xdr:spPr>
        <a:xfrm>
          <a:off x="12029440" y="137718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76200</xdr:rowOff>
    </xdr:from>
    <xdr:to>
      <xdr:col>76</xdr:col>
      <xdr:colOff>114300</xdr:colOff>
      <xdr:row>82</xdr:row>
      <xdr:rowOff>123825</xdr:rowOff>
    </xdr:to>
    <xdr:cxnSp macro="">
      <xdr:nvCxnSpPr>
        <xdr:cNvPr id="577" name="直線コネクタ 576">
          <a:extLst>
            <a:ext uri="{FF2B5EF4-FFF2-40B4-BE49-F238E27FC236}">
              <a16:creationId xmlns:a16="http://schemas.microsoft.com/office/drawing/2014/main" id="{C0E0750D-E4B7-4333-BEF7-009691252DA2}"/>
            </a:ext>
          </a:extLst>
        </xdr:cNvPr>
        <xdr:cNvCxnSpPr/>
      </xdr:nvCxnSpPr>
      <xdr:spPr>
        <a:xfrm>
          <a:off x="12072620" y="13822680"/>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143511</xdr:rowOff>
    </xdr:from>
    <xdr:to>
      <xdr:col>67</xdr:col>
      <xdr:colOff>101600</xdr:colOff>
      <xdr:row>82</xdr:row>
      <xdr:rowOff>73661</xdr:rowOff>
    </xdr:to>
    <xdr:sp macro="" textlink="">
      <xdr:nvSpPr>
        <xdr:cNvPr id="578" name="楕円 577">
          <a:extLst>
            <a:ext uri="{FF2B5EF4-FFF2-40B4-BE49-F238E27FC236}">
              <a16:creationId xmlns:a16="http://schemas.microsoft.com/office/drawing/2014/main" id="{359201B0-6F1D-4445-A37E-9DCB00F2DE35}"/>
            </a:ext>
          </a:extLst>
        </xdr:cNvPr>
        <xdr:cNvSpPr/>
      </xdr:nvSpPr>
      <xdr:spPr>
        <a:xfrm>
          <a:off x="11231880" y="137223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22861</xdr:rowOff>
    </xdr:from>
    <xdr:to>
      <xdr:col>71</xdr:col>
      <xdr:colOff>177800</xdr:colOff>
      <xdr:row>82</xdr:row>
      <xdr:rowOff>76200</xdr:rowOff>
    </xdr:to>
    <xdr:cxnSp macro="">
      <xdr:nvCxnSpPr>
        <xdr:cNvPr id="579" name="直線コネクタ 578">
          <a:extLst>
            <a:ext uri="{FF2B5EF4-FFF2-40B4-BE49-F238E27FC236}">
              <a16:creationId xmlns:a16="http://schemas.microsoft.com/office/drawing/2014/main" id="{C7BE2131-5FD3-4B95-A31B-5F0F74983AE8}"/>
            </a:ext>
          </a:extLst>
        </xdr:cNvPr>
        <xdr:cNvCxnSpPr/>
      </xdr:nvCxnSpPr>
      <xdr:spPr>
        <a:xfrm>
          <a:off x="11282680" y="13769341"/>
          <a:ext cx="78994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580" name="n_1aveValue【消防施設】&#10;有形固定資産減価償却率">
          <a:extLst>
            <a:ext uri="{FF2B5EF4-FFF2-40B4-BE49-F238E27FC236}">
              <a16:creationId xmlns:a16="http://schemas.microsoft.com/office/drawing/2014/main" id="{C7C9A388-6B8F-40A8-B56F-7D35CFEC50EA}"/>
            </a:ext>
          </a:extLst>
        </xdr:cNvPr>
        <xdr:cNvSpPr txBox="1"/>
      </xdr:nvSpPr>
      <xdr:spPr>
        <a:xfrm>
          <a:off x="1343724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581" name="n_2aveValue【消防施設】&#10;有形固定資産減価償却率">
          <a:extLst>
            <a:ext uri="{FF2B5EF4-FFF2-40B4-BE49-F238E27FC236}">
              <a16:creationId xmlns:a16="http://schemas.microsoft.com/office/drawing/2014/main" id="{3C689648-E484-4319-97BB-C7437B79CDCF}"/>
            </a:ext>
          </a:extLst>
        </xdr:cNvPr>
        <xdr:cNvSpPr txBox="1"/>
      </xdr:nvSpPr>
      <xdr:spPr>
        <a:xfrm>
          <a:off x="12675244"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80663</xdr:rowOff>
    </xdr:from>
    <xdr:ext cx="405111" cy="259045"/>
    <xdr:sp macro="" textlink="">
      <xdr:nvSpPr>
        <xdr:cNvPr id="582" name="n_3aveValue【消防施設】&#10;有形固定資産減価償却率">
          <a:extLst>
            <a:ext uri="{FF2B5EF4-FFF2-40B4-BE49-F238E27FC236}">
              <a16:creationId xmlns:a16="http://schemas.microsoft.com/office/drawing/2014/main" id="{62F420E1-60D2-4BE1-8EF3-2CEBA6ADD292}"/>
            </a:ext>
          </a:extLst>
        </xdr:cNvPr>
        <xdr:cNvSpPr txBox="1"/>
      </xdr:nvSpPr>
      <xdr:spPr>
        <a:xfrm>
          <a:off x="119005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63516</xdr:rowOff>
    </xdr:from>
    <xdr:ext cx="405111" cy="259045"/>
    <xdr:sp macro="" textlink="">
      <xdr:nvSpPr>
        <xdr:cNvPr id="583" name="n_4aveValue【消防施設】&#10;有形固定資産減価償却率">
          <a:extLst>
            <a:ext uri="{FF2B5EF4-FFF2-40B4-BE49-F238E27FC236}">
              <a16:creationId xmlns:a16="http://schemas.microsoft.com/office/drawing/2014/main" id="{CA717076-D103-453F-A91E-188FD7D64541}"/>
            </a:ext>
          </a:extLst>
        </xdr:cNvPr>
        <xdr:cNvSpPr txBox="1"/>
      </xdr:nvSpPr>
      <xdr:spPr>
        <a:xfrm>
          <a:off x="11102984" y="1347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47641</xdr:rowOff>
    </xdr:from>
    <xdr:ext cx="405111" cy="259045"/>
    <xdr:sp macro="" textlink="">
      <xdr:nvSpPr>
        <xdr:cNvPr id="584" name="n_1mainValue【消防施設】&#10;有形固定資産減価償却率">
          <a:extLst>
            <a:ext uri="{FF2B5EF4-FFF2-40B4-BE49-F238E27FC236}">
              <a16:creationId xmlns:a16="http://schemas.microsoft.com/office/drawing/2014/main" id="{DCCE2708-6260-42E7-B423-B7F50F41CDFE}"/>
            </a:ext>
          </a:extLst>
        </xdr:cNvPr>
        <xdr:cNvSpPr txBox="1"/>
      </xdr:nvSpPr>
      <xdr:spPr>
        <a:xfrm>
          <a:off x="13437244" y="13961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165752</xdr:rowOff>
    </xdr:from>
    <xdr:ext cx="405111" cy="259045"/>
    <xdr:sp macro="" textlink="">
      <xdr:nvSpPr>
        <xdr:cNvPr id="585" name="n_2mainValue【消防施設】&#10;有形固定資産減価償却率">
          <a:extLst>
            <a:ext uri="{FF2B5EF4-FFF2-40B4-BE49-F238E27FC236}">
              <a16:creationId xmlns:a16="http://schemas.microsoft.com/office/drawing/2014/main" id="{AFDBF962-6B05-41A5-AA1D-800359D64BB2}"/>
            </a:ext>
          </a:extLst>
        </xdr:cNvPr>
        <xdr:cNvSpPr txBox="1"/>
      </xdr:nvSpPr>
      <xdr:spPr>
        <a:xfrm>
          <a:off x="12675244" y="1391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118127</xdr:rowOff>
    </xdr:from>
    <xdr:ext cx="405111" cy="259045"/>
    <xdr:sp macro="" textlink="">
      <xdr:nvSpPr>
        <xdr:cNvPr id="586" name="n_3mainValue【消防施設】&#10;有形固定資産減価償却率">
          <a:extLst>
            <a:ext uri="{FF2B5EF4-FFF2-40B4-BE49-F238E27FC236}">
              <a16:creationId xmlns:a16="http://schemas.microsoft.com/office/drawing/2014/main" id="{016CDEFA-3C5E-4D2D-BF46-BB55D86CCDB5}"/>
            </a:ext>
          </a:extLst>
        </xdr:cNvPr>
        <xdr:cNvSpPr txBox="1"/>
      </xdr:nvSpPr>
      <xdr:spPr>
        <a:xfrm>
          <a:off x="11900544"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64788</xdr:rowOff>
    </xdr:from>
    <xdr:ext cx="405111" cy="259045"/>
    <xdr:sp macro="" textlink="">
      <xdr:nvSpPr>
        <xdr:cNvPr id="587" name="n_4mainValue【消防施設】&#10;有形固定資産減価償却率">
          <a:extLst>
            <a:ext uri="{FF2B5EF4-FFF2-40B4-BE49-F238E27FC236}">
              <a16:creationId xmlns:a16="http://schemas.microsoft.com/office/drawing/2014/main" id="{D47CDCB5-8AA8-40B7-92CC-25556ED2B132}"/>
            </a:ext>
          </a:extLst>
        </xdr:cNvPr>
        <xdr:cNvSpPr txBox="1"/>
      </xdr:nvSpPr>
      <xdr:spPr>
        <a:xfrm>
          <a:off x="11102984" y="13811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8" name="正方形/長方形 587">
          <a:extLst>
            <a:ext uri="{FF2B5EF4-FFF2-40B4-BE49-F238E27FC236}">
              <a16:creationId xmlns:a16="http://schemas.microsoft.com/office/drawing/2014/main" id="{1C1B70AA-5E3A-4F93-A622-53A27452F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9" name="正方形/長方形 588">
          <a:extLst>
            <a:ext uri="{FF2B5EF4-FFF2-40B4-BE49-F238E27FC236}">
              <a16:creationId xmlns:a16="http://schemas.microsoft.com/office/drawing/2014/main" id="{004D34A6-AAF3-4C11-A25E-026F282B5605}"/>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0" name="正方形/長方形 589">
          <a:extLst>
            <a:ext uri="{FF2B5EF4-FFF2-40B4-BE49-F238E27FC236}">
              <a16:creationId xmlns:a16="http://schemas.microsoft.com/office/drawing/2014/main" id="{98A841EE-052C-4263-993C-66632A457D0D}"/>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1" name="正方形/長方形 590">
          <a:extLst>
            <a:ext uri="{FF2B5EF4-FFF2-40B4-BE49-F238E27FC236}">
              <a16:creationId xmlns:a16="http://schemas.microsoft.com/office/drawing/2014/main" id="{759F9262-8BDE-417C-99D0-3722CA1D768E}"/>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2" name="正方形/長方形 591">
          <a:extLst>
            <a:ext uri="{FF2B5EF4-FFF2-40B4-BE49-F238E27FC236}">
              <a16:creationId xmlns:a16="http://schemas.microsoft.com/office/drawing/2014/main" id="{FC0568FA-80C9-40C7-8AE7-8834E18D7B2F}"/>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3" name="正方形/長方形 592">
          <a:extLst>
            <a:ext uri="{FF2B5EF4-FFF2-40B4-BE49-F238E27FC236}">
              <a16:creationId xmlns:a16="http://schemas.microsoft.com/office/drawing/2014/main" id="{0F2995B5-1D1D-4DAF-AC23-F6D08388305C}"/>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4" name="正方形/長方形 593">
          <a:extLst>
            <a:ext uri="{FF2B5EF4-FFF2-40B4-BE49-F238E27FC236}">
              <a16:creationId xmlns:a16="http://schemas.microsoft.com/office/drawing/2014/main" id="{BE42EDE0-AED3-441C-ABF9-06C869497F49}"/>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5" name="正方形/長方形 594">
          <a:extLst>
            <a:ext uri="{FF2B5EF4-FFF2-40B4-BE49-F238E27FC236}">
              <a16:creationId xmlns:a16="http://schemas.microsoft.com/office/drawing/2014/main" id="{E0C1B3B1-E5FF-489A-8643-B5E879107E97}"/>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6" name="テキスト ボックス 595">
          <a:extLst>
            <a:ext uri="{FF2B5EF4-FFF2-40B4-BE49-F238E27FC236}">
              <a16:creationId xmlns:a16="http://schemas.microsoft.com/office/drawing/2014/main" id="{E06460BD-6DB4-40BD-8998-C21EA7071DBD}"/>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7" name="直線コネクタ 596">
          <a:extLst>
            <a:ext uri="{FF2B5EF4-FFF2-40B4-BE49-F238E27FC236}">
              <a16:creationId xmlns:a16="http://schemas.microsoft.com/office/drawing/2014/main" id="{2B2A07F6-7631-409F-ABE3-9421F665B5AE}"/>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8" name="直線コネクタ 597">
          <a:extLst>
            <a:ext uri="{FF2B5EF4-FFF2-40B4-BE49-F238E27FC236}">
              <a16:creationId xmlns:a16="http://schemas.microsoft.com/office/drawing/2014/main" id="{210749F2-2B10-41CC-BE5A-8F1EFCA77E1D}"/>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9" name="テキスト ボックス 598">
          <a:extLst>
            <a:ext uri="{FF2B5EF4-FFF2-40B4-BE49-F238E27FC236}">
              <a16:creationId xmlns:a16="http://schemas.microsoft.com/office/drawing/2014/main" id="{9014A23C-3BCB-4ACC-86AF-9347749C72E9}"/>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0" name="直線コネクタ 599">
          <a:extLst>
            <a:ext uri="{FF2B5EF4-FFF2-40B4-BE49-F238E27FC236}">
              <a16:creationId xmlns:a16="http://schemas.microsoft.com/office/drawing/2014/main" id="{122C999D-9D73-48C4-8859-08BC397CED78}"/>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1" name="テキスト ボックス 600">
          <a:extLst>
            <a:ext uri="{FF2B5EF4-FFF2-40B4-BE49-F238E27FC236}">
              <a16:creationId xmlns:a16="http://schemas.microsoft.com/office/drawing/2014/main" id="{F4ED47D4-69AC-4837-BC4E-4D7DE0B950B4}"/>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2" name="直線コネクタ 601">
          <a:extLst>
            <a:ext uri="{FF2B5EF4-FFF2-40B4-BE49-F238E27FC236}">
              <a16:creationId xmlns:a16="http://schemas.microsoft.com/office/drawing/2014/main" id="{37D13079-D1D7-4226-A071-55D6AA9A6D79}"/>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3" name="テキスト ボックス 602">
          <a:extLst>
            <a:ext uri="{FF2B5EF4-FFF2-40B4-BE49-F238E27FC236}">
              <a16:creationId xmlns:a16="http://schemas.microsoft.com/office/drawing/2014/main" id="{F081172C-B569-40F0-B120-9A95CC34EF43}"/>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4" name="直線コネクタ 603">
          <a:extLst>
            <a:ext uri="{FF2B5EF4-FFF2-40B4-BE49-F238E27FC236}">
              <a16:creationId xmlns:a16="http://schemas.microsoft.com/office/drawing/2014/main" id="{1E00EAC0-82D7-46D9-9253-CCC6D2862FF7}"/>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5" name="テキスト ボックス 604">
          <a:extLst>
            <a:ext uri="{FF2B5EF4-FFF2-40B4-BE49-F238E27FC236}">
              <a16:creationId xmlns:a16="http://schemas.microsoft.com/office/drawing/2014/main" id="{80D111C0-09A1-456E-BD57-096126D66916}"/>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a:extLst>
            <a:ext uri="{FF2B5EF4-FFF2-40B4-BE49-F238E27FC236}">
              <a16:creationId xmlns:a16="http://schemas.microsoft.com/office/drawing/2014/main" id="{20580631-CF41-40E2-9314-A5991ED9B3E7}"/>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a:extLst>
            <a:ext uri="{FF2B5EF4-FFF2-40B4-BE49-F238E27FC236}">
              <a16:creationId xmlns:a16="http://schemas.microsoft.com/office/drawing/2014/main" id="{518AA3EF-8AB2-440E-A3C3-883BDD8ADC93}"/>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消防施設】&#10;一人当たり面積グラフ枠">
          <a:extLst>
            <a:ext uri="{FF2B5EF4-FFF2-40B4-BE49-F238E27FC236}">
              <a16:creationId xmlns:a16="http://schemas.microsoft.com/office/drawing/2014/main" id="{8397C019-3847-4C20-ACFB-586A7D86E67B}"/>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609" name="直線コネクタ 608">
          <a:extLst>
            <a:ext uri="{FF2B5EF4-FFF2-40B4-BE49-F238E27FC236}">
              <a16:creationId xmlns:a16="http://schemas.microsoft.com/office/drawing/2014/main" id="{155C892D-928A-4E23-81D3-1726090A25FB}"/>
            </a:ext>
          </a:extLst>
        </xdr:cNvPr>
        <xdr:cNvCxnSpPr/>
      </xdr:nvCxnSpPr>
      <xdr:spPr>
        <a:xfrm flipV="1">
          <a:off x="19509104" y="13288518"/>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10" name="【消防施設】&#10;一人当たり面積最小値テキスト">
          <a:extLst>
            <a:ext uri="{FF2B5EF4-FFF2-40B4-BE49-F238E27FC236}">
              <a16:creationId xmlns:a16="http://schemas.microsoft.com/office/drawing/2014/main" id="{AF53AA29-8C85-4241-8928-D1776EA1CFD6}"/>
            </a:ext>
          </a:extLst>
        </xdr:cNvPr>
        <xdr:cNvSpPr txBox="1"/>
      </xdr:nvSpPr>
      <xdr:spPr>
        <a:xfrm>
          <a:off x="19547840"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11" name="直線コネクタ 610">
          <a:extLst>
            <a:ext uri="{FF2B5EF4-FFF2-40B4-BE49-F238E27FC236}">
              <a16:creationId xmlns:a16="http://schemas.microsoft.com/office/drawing/2014/main" id="{DACBE500-48F5-4B2D-9891-0430AB8211D8}"/>
            </a:ext>
          </a:extLst>
        </xdr:cNvPr>
        <xdr:cNvCxnSpPr/>
      </xdr:nvCxnSpPr>
      <xdr:spPr>
        <a:xfrm>
          <a:off x="19443700" y="14427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612" name="【消防施設】&#10;一人当たり面積最大値テキスト">
          <a:extLst>
            <a:ext uri="{FF2B5EF4-FFF2-40B4-BE49-F238E27FC236}">
              <a16:creationId xmlns:a16="http://schemas.microsoft.com/office/drawing/2014/main" id="{80AA960A-7ACD-4F54-9C12-2B6AEBC8E8E2}"/>
            </a:ext>
          </a:extLst>
        </xdr:cNvPr>
        <xdr:cNvSpPr txBox="1"/>
      </xdr:nvSpPr>
      <xdr:spPr>
        <a:xfrm>
          <a:off x="19547840" y="1307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613" name="直線コネクタ 612">
          <a:extLst>
            <a:ext uri="{FF2B5EF4-FFF2-40B4-BE49-F238E27FC236}">
              <a16:creationId xmlns:a16="http://schemas.microsoft.com/office/drawing/2014/main" id="{91B18127-5F30-4DE1-A671-7E2899B3022A}"/>
            </a:ext>
          </a:extLst>
        </xdr:cNvPr>
        <xdr:cNvCxnSpPr/>
      </xdr:nvCxnSpPr>
      <xdr:spPr>
        <a:xfrm>
          <a:off x="19443700" y="132885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614" name="【消防施設】&#10;一人当たり面積平均値テキスト">
          <a:extLst>
            <a:ext uri="{FF2B5EF4-FFF2-40B4-BE49-F238E27FC236}">
              <a16:creationId xmlns:a16="http://schemas.microsoft.com/office/drawing/2014/main" id="{DC50E1EB-9DEB-40B4-9BB4-FDE9D15D94B2}"/>
            </a:ext>
          </a:extLst>
        </xdr:cNvPr>
        <xdr:cNvSpPr txBox="1"/>
      </xdr:nvSpPr>
      <xdr:spPr>
        <a:xfrm>
          <a:off x="19547840" y="14069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15" name="フローチャート: 判断 614">
          <a:extLst>
            <a:ext uri="{FF2B5EF4-FFF2-40B4-BE49-F238E27FC236}">
              <a16:creationId xmlns:a16="http://schemas.microsoft.com/office/drawing/2014/main" id="{81E1D9CE-1273-425A-BA61-7D424B02053F}"/>
            </a:ext>
          </a:extLst>
        </xdr:cNvPr>
        <xdr:cNvSpPr/>
      </xdr:nvSpPr>
      <xdr:spPr>
        <a:xfrm>
          <a:off x="19458940" y="1408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616" name="フローチャート: 判断 615">
          <a:extLst>
            <a:ext uri="{FF2B5EF4-FFF2-40B4-BE49-F238E27FC236}">
              <a16:creationId xmlns:a16="http://schemas.microsoft.com/office/drawing/2014/main" id="{F41B3A03-F938-4501-AC1B-4DA0329D40AB}"/>
            </a:ext>
          </a:extLst>
        </xdr:cNvPr>
        <xdr:cNvSpPr/>
      </xdr:nvSpPr>
      <xdr:spPr>
        <a:xfrm>
          <a:off x="18735040" y="14091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617" name="フローチャート: 判断 616">
          <a:extLst>
            <a:ext uri="{FF2B5EF4-FFF2-40B4-BE49-F238E27FC236}">
              <a16:creationId xmlns:a16="http://schemas.microsoft.com/office/drawing/2014/main" id="{D15BD14A-96C1-4C3B-BE73-4045E6E6008A}"/>
            </a:ext>
          </a:extLst>
        </xdr:cNvPr>
        <xdr:cNvSpPr/>
      </xdr:nvSpPr>
      <xdr:spPr>
        <a:xfrm>
          <a:off x="1793748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18" name="フローチャート: 判断 617">
          <a:extLst>
            <a:ext uri="{FF2B5EF4-FFF2-40B4-BE49-F238E27FC236}">
              <a16:creationId xmlns:a16="http://schemas.microsoft.com/office/drawing/2014/main" id="{F7E80EE3-127D-4370-936F-98D26FE7BEA1}"/>
            </a:ext>
          </a:extLst>
        </xdr:cNvPr>
        <xdr:cNvSpPr/>
      </xdr:nvSpPr>
      <xdr:spPr>
        <a:xfrm>
          <a:off x="17162780" y="141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619" name="フローチャート: 判断 618">
          <a:extLst>
            <a:ext uri="{FF2B5EF4-FFF2-40B4-BE49-F238E27FC236}">
              <a16:creationId xmlns:a16="http://schemas.microsoft.com/office/drawing/2014/main" id="{858128C7-85B7-478B-940F-283A9C16E766}"/>
            </a:ext>
          </a:extLst>
        </xdr:cNvPr>
        <xdr:cNvSpPr/>
      </xdr:nvSpPr>
      <xdr:spPr>
        <a:xfrm>
          <a:off x="16388080" y="141056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A0980BF7-D372-43D5-8D6E-FBE3173147D8}"/>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D24561F0-81A5-4AB9-911E-B4CC31B31429}"/>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D556AC41-1391-4D74-90F9-49EFB91C49FA}"/>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DAE05B4E-B3BA-43CC-A682-5A03F3C5473F}"/>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E56140D9-F65D-49D5-A3DC-E36C8321B238}"/>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154178</xdr:rowOff>
    </xdr:from>
    <xdr:to>
      <xdr:col>116</xdr:col>
      <xdr:colOff>114300</xdr:colOff>
      <xdr:row>84</xdr:row>
      <xdr:rowOff>84328</xdr:rowOff>
    </xdr:to>
    <xdr:sp macro="" textlink="">
      <xdr:nvSpPr>
        <xdr:cNvPr id="625" name="楕円 624">
          <a:extLst>
            <a:ext uri="{FF2B5EF4-FFF2-40B4-BE49-F238E27FC236}">
              <a16:creationId xmlns:a16="http://schemas.microsoft.com/office/drawing/2014/main" id="{90879D38-CED6-4756-9233-ECF99EC5A4D1}"/>
            </a:ext>
          </a:extLst>
        </xdr:cNvPr>
        <xdr:cNvSpPr/>
      </xdr:nvSpPr>
      <xdr:spPr>
        <a:xfrm>
          <a:off x="19458940" y="140682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5605</xdr:rowOff>
    </xdr:from>
    <xdr:ext cx="469744" cy="259045"/>
    <xdr:sp macro="" textlink="">
      <xdr:nvSpPr>
        <xdr:cNvPr id="626" name="【消防施設】&#10;一人当たり面積該当値テキスト">
          <a:extLst>
            <a:ext uri="{FF2B5EF4-FFF2-40B4-BE49-F238E27FC236}">
              <a16:creationId xmlns:a16="http://schemas.microsoft.com/office/drawing/2014/main" id="{1BBD480F-9970-4674-BA6B-771DD892F935}"/>
            </a:ext>
          </a:extLst>
        </xdr:cNvPr>
        <xdr:cNvSpPr txBox="1"/>
      </xdr:nvSpPr>
      <xdr:spPr>
        <a:xfrm>
          <a:off x="19547840" y="1391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158750</xdr:rowOff>
    </xdr:from>
    <xdr:to>
      <xdr:col>112</xdr:col>
      <xdr:colOff>38100</xdr:colOff>
      <xdr:row>84</xdr:row>
      <xdr:rowOff>88900</xdr:rowOff>
    </xdr:to>
    <xdr:sp macro="" textlink="">
      <xdr:nvSpPr>
        <xdr:cNvPr id="627" name="楕円 626">
          <a:extLst>
            <a:ext uri="{FF2B5EF4-FFF2-40B4-BE49-F238E27FC236}">
              <a16:creationId xmlns:a16="http://schemas.microsoft.com/office/drawing/2014/main" id="{F2B5B97A-8AFD-4212-AB97-7B77FAE5BDA6}"/>
            </a:ext>
          </a:extLst>
        </xdr:cNvPr>
        <xdr:cNvSpPr/>
      </xdr:nvSpPr>
      <xdr:spPr>
        <a:xfrm>
          <a:off x="18735040" y="14072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33528</xdr:rowOff>
    </xdr:from>
    <xdr:to>
      <xdr:col>116</xdr:col>
      <xdr:colOff>63500</xdr:colOff>
      <xdr:row>84</xdr:row>
      <xdr:rowOff>38100</xdr:rowOff>
    </xdr:to>
    <xdr:cxnSp macro="">
      <xdr:nvCxnSpPr>
        <xdr:cNvPr id="628" name="直線コネクタ 627">
          <a:extLst>
            <a:ext uri="{FF2B5EF4-FFF2-40B4-BE49-F238E27FC236}">
              <a16:creationId xmlns:a16="http://schemas.microsoft.com/office/drawing/2014/main" id="{76BF2D00-793F-4253-8E4C-A3B9C28FB877}"/>
            </a:ext>
          </a:extLst>
        </xdr:cNvPr>
        <xdr:cNvCxnSpPr/>
      </xdr:nvCxnSpPr>
      <xdr:spPr>
        <a:xfrm flipV="1">
          <a:off x="18778220" y="14115288"/>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158750</xdr:rowOff>
    </xdr:from>
    <xdr:to>
      <xdr:col>107</xdr:col>
      <xdr:colOff>101600</xdr:colOff>
      <xdr:row>84</xdr:row>
      <xdr:rowOff>88900</xdr:rowOff>
    </xdr:to>
    <xdr:sp macro="" textlink="">
      <xdr:nvSpPr>
        <xdr:cNvPr id="629" name="楕円 628">
          <a:extLst>
            <a:ext uri="{FF2B5EF4-FFF2-40B4-BE49-F238E27FC236}">
              <a16:creationId xmlns:a16="http://schemas.microsoft.com/office/drawing/2014/main" id="{E69B11A8-0B88-413E-9032-7E7F5B8E8920}"/>
            </a:ext>
          </a:extLst>
        </xdr:cNvPr>
        <xdr:cNvSpPr/>
      </xdr:nvSpPr>
      <xdr:spPr>
        <a:xfrm>
          <a:off x="17937480" y="1407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38100</xdr:rowOff>
    </xdr:from>
    <xdr:to>
      <xdr:col>111</xdr:col>
      <xdr:colOff>177800</xdr:colOff>
      <xdr:row>84</xdr:row>
      <xdr:rowOff>38100</xdr:rowOff>
    </xdr:to>
    <xdr:cxnSp macro="">
      <xdr:nvCxnSpPr>
        <xdr:cNvPr id="630" name="直線コネクタ 629">
          <a:extLst>
            <a:ext uri="{FF2B5EF4-FFF2-40B4-BE49-F238E27FC236}">
              <a16:creationId xmlns:a16="http://schemas.microsoft.com/office/drawing/2014/main" id="{F71430A1-9D63-4CAB-858C-FFE2E6764E36}"/>
            </a:ext>
          </a:extLst>
        </xdr:cNvPr>
        <xdr:cNvCxnSpPr/>
      </xdr:nvCxnSpPr>
      <xdr:spPr>
        <a:xfrm>
          <a:off x="17988280" y="141198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99313</xdr:rowOff>
    </xdr:from>
    <xdr:to>
      <xdr:col>102</xdr:col>
      <xdr:colOff>165100</xdr:colOff>
      <xdr:row>84</xdr:row>
      <xdr:rowOff>29463</xdr:rowOff>
    </xdr:to>
    <xdr:sp macro="" textlink="">
      <xdr:nvSpPr>
        <xdr:cNvPr id="631" name="楕円 630">
          <a:extLst>
            <a:ext uri="{FF2B5EF4-FFF2-40B4-BE49-F238E27FC236}">
              <a16:creationId xmlns:a16="http://schemas.microsoft.com/office/drawing/2014/main" id="{EB57C63B-2DEE-4909-8471-A75697CEA118}"/>
            </a:ext>
          </a:extLst>
        </xdr:cNvPr>
        <xdr:cNvSpPr/>
      </xdr:nvSpPr>
      <xdr:spPr>
        <a:xfrm>
          <a:off x="17162780" y="140134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150113</xdr:rowOff>
    </xdr:from>
    <xdr:to>
      <xdr:col>107</xdr:col>
      <xdr:colOff>50800</xdr:colOff>
      <xdr:row>84</xdr:row>
      <xdr:rowOff>38100</xdr:rowOff>
    </xdr:to>
    <xdr:cxnSp macro="">
      <xdr:nvCxnSpPr>
        <xdr:cNvPr id="632" name="直線コネクタ 631">
          <a:extLst>
            <a:ext uri="{FF2B5EF4-FFF2-40B4-BE49-F238E27FC236}">
              <a16:creationId xmlns:a16="http://schemas.microsoft.com/office/drawing/2014/main" id="{E5D442A3-FC7C-4D79-BC80-5FC3CC14A339}"/>
            </a:ext>
          </a:extLst>
        </xdr:cNvPr>
        <xdr:cNvCxnSpPr/>
      </xdr:nvCxnSpPr>
      <xdr:spPr>
        <a:xfrm>
          <a:off x="17213580" y="14064233"/>
          <a:ext cx="774700" cy="5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103887</xdr:rowOff>
    </xdr:from>
    <xdr:to>
      <xdr:col>98</xdr:col>
      <xdr:colOff>38100</xdr:colOff>
      <xdr:row>84</xdr:row>
      <xdr:rowOff>34037</xdr:rowOff>
    </xdr:to>
    <xdr:sp macro="" textlink="">
      <xdr:nvSpPr>
        <xdr:cNvPr id="633" name="楕円 632">
          <a:extLst>
            <a:ext uri="{FF2B5EF4-FFF2-40B4-BE49-F238E27FC236}">
              <a16:creationId xmlns:a16="http://schemas.microsoft.com/office/drawing/2014/main" id="{0969D72C-E05E-4686-96FE-899C3295FB49}"/>
            </a:ext>
          </a:extLst>
        </xdr:cNvPr>
        <xdr:cNvSpPr/>
      </xdr:nvSpPr>
      <xdr:spPr>
        <a:xfrm>
          <a:off x="16388080" y="140180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150113</xdr:rowOff>
    </xdr:from>
    <xdr:to>
      <xdr:col>102</xdr:col>
      <xdr:colOff>114300</xdr:colOff>
      <xdr:row>83</xdr:row>
      <xdr:rowOff>154687</xdr:rowOff>
    </xdr:to>
    <xdr:cxnSp macro="">
      <xdr:nvCxnSpPr>
        <xdr:cNvPr id="634" name="直線コネクタ 633">
          <a:extLst>
            <a:ext uri="{FF2B5EF4-FFF2-40B4-BE49-F238E27FC236}">
              <a16:creationId xmlns:a16="http://schemas.microsoft.com/office/drawing/2014/main" id="{549C33C5-A92F-45A5-BC52-AAC1B1E06CCC}"/>
            </a:ext>
          </a:extLst>
        </xdr:cNvPr>
        <xdr:cNvCxnSpPr/>
      </xdr:nvCxnSpPr>
      <xdr:spPr>
        <a:xfrm flipV="1">
          <a:off x="16431260" y="14064233"/>
          <a:ext cx="78232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635" name="n_1aveValue【消防施設】&#10;一人当たり面積">
          <a:extLst>
            <a:ext uri="{FF2B5EF4-FFF2-40B4-BE49-F238E27FC236}">
              <a16:creationId xmlns:a16="http://schemas.microsoft.com/office/drawing/2014/main" id="{861BA3D6-E195-4AE7-AAA6-ECF814D57143}"/>
            </a:ext>
          </a:extLst>
        </xdr:cNvPr>
        <xdr:cNvSpPr txBox="1"/>
      </xdr:nvSpPr>
      <xdr:spPr>
        <a:xfrm>
          <a:off x="18561127" y="1418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636" name="n_2aveValue【消防施設】&#10;一人当たり面積">
          <a:extLst>
            <a:ext uri="{FF2B5EF4-FFF2-40B4-BE49-F238E27FC236}">
              <a16:creationId xmlns:a16="http://schemas.microsoft.com/office/drawing/2014/main" id="{E5971E40-5D5F-4766-9C03-4C7C9F6F13D4}"/>
            </a:ext>
          </a:extLst>
        </xdr:cNvPr>
        <xdr:cNvSpPr txBox="1"/>
      </xdr:nvSpPr>
      <xdr:spPr>
        <a:xfrm>
          <a:off x="17776267" y="1418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637" name="n_3aveValue【消防施設】&#10;一人当たり面積">
          <a:extLst>
            <a:ext uri="{FF2B5EF4-FFF2-40B4-BE49-F238E27FC236}">
              <a16:creationId xmlns:a16="http://schemas.microsoft.com/office/drawing/2014/main" id="{E954AC05-008D-4DC2-B011-6A05BFF6861D}"/>
            </a:ext>
          </a:extLst>
        </xdr:cNvPr>
        <xdr:cNvSpPr txBox="1"/>
      </xdr:nvSpPr>
      <xdr:spPr>
        <a:xfrm>
          <a:off x="17001567" y="1419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116603</xdr:rowOff>
    </xdr:from>
    <xdr:ext cx="469744" cy="259045"/>
    <xdr:sp macro="" textlink="">
      <xdr:nvSpPr>
        <xdr:cNvPr id="638" name="n_4aveValue【消防施設】&#10;一人当たり面積">
          <a:extLst>
            <a:ext uri="{FF2B5EF4-FFF2-40B4-BE49-F238E27FC236}">
              <a16:creationId xmlns:a16="http://schemas.microsoft.com/office/drawing/2014/main" id="{49B193E4-2D9B-40E4-90E4-6E6D3EB295F0}"/>
            </a:ext>
          </a:extLst>
        </xdr:cNvPr>
        <xdr:cNvSpPr txBox="1"/>
      </xdr:nvSpPr>
      <xdr:spPr>
        <a:xfrm>
          <a:off x="16226867" y="1419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105427</xdr:rowOff>
    </xdr:from>
    <xdr:ext cx="469744" cy="259045"/>
    <xdr:sp macro="" textlink="">
      <xdr:nvSpPr>
        <xdr:cNvPr id="639" name="n_1mainValue【消防施設】&#10;一人当たり面積">
          <a:extLst>
            <a:ext uri="{FF2B5EF4-FFF2-40B4-BE49-F238E27FC236}">
              <a16:creationId xmlns:a16="http://schemas.microsoft.com/office/drawing/2014/main" id="{69309CDC-4120-4401-B147-CB4681F65552}"/>
            </a:ext>
          </a:extLst>
        </xdr:cNvPr>
        <xdr:cNvSpPr txBox="1"/>
      </xdr:nvSpPr>
      <xdr:spPr>
        <a:xfrm>
          <a:off x="1856112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640" name="n_2mainValue【消防施設】&#10;一人当たり面積">
          <a:extLst>
            <a:ext uri="{FF2B5EF4-FFF2-40B4-BE49-F238E27FC236}">
              <a16:creationId xmlns:a16="http://schemas.microsoft.com/office/drawing/2014/main" id="{0472046E-BF5A-422B-8B2B-CBDCA17E2775}"/>
            </a:ext>
          </a:extLst>
        </xdr:cNvPr>
        <xdr:cNvSpPr txBox="1"/>
      </xdr:nvSpPr>
      <xdr:spPr>
        <a:xfrm>
          <a:off x="1777626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45990</xdr:rowOff>
    </xdr:from>
    <xdr:ext cx="469744" cy="259045"/>
    <xdr:sp macro="" textlink="">
      <xdr:nvSpPr>
        <xdr:cNvPr id="641" name="n_3mainValue【消防施設】&#10;一人当たり面積">
          <a:extLst>
            <a:ext uri="{FF2B5EF4-FFF2-40B4-BE49-F238E27FC236}">
              <a16:creationId xmlns:a16="http://schemas.microsoft.com/office/drawing/2014/main" id="{6F5BEA34-DC70-4012-A070-6CED3D19EA39}"/>
            </a:ext>
          </a:extLst>
        </xdr:cNvPr>
        <xdr:cNvSpPr txBox="1"/>
      </xdr:nvSpPr>
      <xdr:spPr>
        <a:xfrm>
          <a:off x="17001567" y="1379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50564</xdr:rowOff>
    </xdr:from>
    <xdr:ext cx="469744" cy="259045"/>
    <xdr:sp macro="" textlink="">
      <xdr:nvSpPr>
        <xdr:cNvPr id="642" name="n_4mainValue【消防施設】&#10;一人当たり面積">
          <a:extLst>
            <a:ext uri="{FF2B5EF4-FFF2-40B4-BE49-F238E27FC236}">
              <a16:creationId xmlns:a16="http://schemas.microsoft.com/office/drawing/2014/main" id="{8CDCA8F8-0580-48D4-9B8D-AD00F2A08998}"/>
            </a:ext>
          </a:extLst>
        </xdr:cNvPr>
        <xdr:cNvSpPr txBox="1"/>
      </xdr:nvSpPr>
      <xdr:spPr>
        <a:xfrm>
          <a:off x="16226867" y="1379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2B9FF680-2F18-4866-BCC2-4BDA811F21F2}"/>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DF58B8A7-A9F9-4EAB-9021-BBA58D85B4D3}"/>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2746C876-C270-4FD9-A1DE-B2C317E72E5A}"/>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C9869DF5-CC3F-439C-9BAD-EEE1816406F9}"/>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2E295F05-68AB-4125-B358-429BC4317305}"/>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4961190D-4596-45D9-A4FF-3169B40EBF1C}"/>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D1DC7153-4667-4D86-B57D-BBB12D615136}"/>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62A10F3F-E73B-4CAF-B17C-C1FA504C2833}"/>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D4E72253-34B1-42BA-979F-CAFE41332EBE}"/>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2FDE07BD-750F-4069-94FC-35800ED20019}"/>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B7728D0F-0A9E-426B-A3D2-E8E9EFD4AFFE}"/>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474811D1-1772-4154-A502-ADCFC25A9454}"/>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a:extLst>
            <a:ext uri="{FF2B5EF4-FFF2-40B4-BE49-F238E27FC236}">
              <a16:creationId xmlns:a16="http://schemas.microsoft.com/office/drawing/2014/main" id="{5B6C8625-0393-49C2-8938-CC1A5FDC72B3}"/>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A77C47E0-303A-4C08-9A80-F0546EF5C124}"/>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94320884-8DB2-46EF-8C3D-6FA42682ADCA}"/>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E7FDD5E9-422D-4D88-841E-C16BEBC1547A}"/>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162B2472-4E4A-46BB-9912-18F62156146F}"/>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191074B0-9E77-45E0-9B28-7A71723849B3}"/>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A85AE7F3-B94A-44AB-8D01-15F1D6F6B113}"/>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CEC1CCB0-C16D-4188-8AB9-60957CF92F92}"/>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0998DF96-B5E0-4780-8589-660D1884A2CA}"/>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BBE0144E-D1D1-46A7-9E4E-18C65AF7F863}"/>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a:extLst>
            <a:ext uri="{FF2B5EF4-FFF2-40B4-BE49-F238E27FC236}">
              <a16:creationId xmlns:a16="http://schemas.microsoft.com/office/drawing/2014/main" id="{ADC14609-FD1D-4582-A51E-7D06DE038232}"/>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963D9C88-A62E-44AC-BEC5-EF24597AAA1D}"/>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a:extLst>
            <a:ext uri="{FF2B5EF4-FFF2-40B4-BE49-F238E27FC236}">
              <a16:creationId xmlns:a16="http://schemas.microsoft.com/office/drawing/2014/main" id="{53B7CB27-FBF9-4610-90D7-EC18012DEACD}"/>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668" name="直線コネクタ 667">
          <a:extLst>
            <a:ext uri="{FF2B5EF4-FFF2-40B4-BE49-F238E27FC236}">
              <a16:creationId xmlns:a16="http://schemas.microsoft.com/office/drawing/2014/main" id="{08716E38-E94A-4BA2-A485-D3079DE2C439}"/>
            </a:ext>
          </a:extLst>
        </xdr:cNvPr>
        <xdr:cNvCxnSpPr/>
      </xdr:nvCxnSpPr>
      <xdr:spPr>
        <a:xfrm flipV="1">
          <a:off x="14375764" y="16765633"/>
          <a:ext cx="0" cy="1542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9" name="【庁舎】&#10;有形固定資産減価償却率最小値テキスト">
          <a:extLst>
            <a:ext uri="{FF2B5EF4-FFF2-40B4-BE49-F238E27FC236}">
              <a16:creationId xmlns:a16="http://schemas.microsoft.com/office/drawing/2014/main" id="{330469A2-8D86-4A05-8248-9559049CD9C2}"/>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0" name="直線コネクタ 669">
          <a:extLst>
            <a:ext uri="{FF2B5EF4-FFF2-40B4-BE49-F238E27FC236}">
              <a16:creationId xmlns:a16="http://schemas.microsoft.com/office/drawing/2014/main" id="{C6580788-2EDF-4670-B95B-230F4A86D48B}"/>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671" name="【庁舎】&#10;有形固定資産減価償却率最大値テキスト">
          <a:extLst>
            <a:ext uri="{FF2B5EF4-FFF2-40B4-BE49-F238E27FC236}">
              <a16:creationId xmlns:a16="http://schemas.microsoft.com/office/drawing/2014/main" id="{FA1BCD44-E762-4E4D-9867-76EEE14B8A89}"/>
            </a:ext>
          </a:extLst>
        </xdr:cNvPr>
        <xdr:cNvSpPr txBox="1"/>
      </xdr:nvSpPr>
      <xdr:spPr>
        <a:xfrm>
          <a:off x="14414500" y="165446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672" name="直線コネクタ 671">
          <a:extLst>
            <a:ext uri="{FF2B5EF4-FFF2-40B4-BE49-F238E27FC236}">
              <a16:creationId xmlns:a16="http://schemas.microsoft.com/office/drawing/2014/main" id="{41AA50D9-733E-4B3C-B7D0-58D2D1D4C97C}"/>
            </a:ext>
          </a:extLst>
        </xdr:cNvPr>
        <xdr:cNvCxnSpPr/>
      </xdr:nvCxnSpPr>
      <xdr:spPr>
        <a:xfrm>
          <a:off x="14287500" y="167656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44648</xdr:rowOff>
    </xdr:from>
    <xdr:ext cx="405111" cy="259045"/>
    <xdr:sp macro="" textlink="">
      <xdr:nvSpPr>
        <xdr:cNvPr id="673" name="【庁舎】&#10;有形固定資産減価償却率平均値テキスト">
          <a:extLst>
            <a:ext uri="{FF2B5EF4-FFF2-40B4-BE49-F238E27FC236}">
              <a16:creationId xmlns:a16="http://schemas.microsoft.com/office/drawing/2014/main" id="{BC3F77E4-167A-4553-B927-9EE5AA7E1AEA}"/>
            </a:ext>
          </a:extLst>
        </xdr:cNvPr>
        <xdr:cNvSpPr txBox="1"/>
      </xdr:nvSpPr>
      <xdr:spPr>
        <a:xfrm>
          <a:off x="14414500" y="174792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674" name="フローチャート: 判断 673">
          <a:extLst>
            <a:ext uri="{FF2B5EF4-FFF2-40B4-BE49-F238E27FC236}">
              <a16:creationId xmlns:a16="http://schemas.microsoft.com/office/drawing/2014/main" id="{8AC22F06-711A-4B37-829F-3EE0D0466AA9}"/>
            </a:ext>
          </a:extLst>
        </xdr:cNvPr>
        <xdr:cNvSpPr/>
      </xdr:nvSpPr>
      <xdr:spPr>
        <a:xfrm>
          <a:off x="14325600" y="1750078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675" name="フローチャート: 判断 674">
          <a:extLst>
            <a:ext uri="{FF2B5EF4-FFF2-40B4-BE49-F238E27FC236}">
              <a16:creationId xmlns:a16="http://schemas.microsoft.com/office/drawing/2014/main" id="{AB6F3FB7-8D7F-4D7E-8773-E5B50F302AAC}"/>
            </a:ext>
          </a:extLst>
        </xdr:cNvPr>
        <xdr:cNvSpPr/>
      </xdr:nvSpPr>
      <xdr:spPr>
        <a:xfrm>
          <a:off x="13578840" y="17486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676" name="フローチャート: 判断 675">
          <a:extLst>
            <a:ext uri="{FF2B5EF4-FFF2-40B4-BE49-F238E27FC236}">
              <a16:creationId xmlns:a16="http://schemas.microsoft.com/office/drawing/2014/main" id="{AA3E6095-8E00-4EE5-BE1F-90D5ADA6805E}"/>
            </a:ext>
          </a:extLst>
        </xdr:cNvPr>
        <xdr:cNvSpPr/>
      </xdr:nvSpPr>
      <xdr:spPr>
        <a:xfrm>
          <a:off x="1280414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677" name="フローチャート: 判断 676">
          <a:extLst>
            <a:ext uri="{FF2B5EF4-FFF2-40B4-BE49-F238E27FC236}">
              <a16:creationId xmlns:a16="http://schemas.microsoft.com/office/drawing/2014/main" id="{51EA94EA-C6AF-4C48-AF41-008D67EC5EAE}"/>
            </a:ext>
          </a:extLst>
        </xdr:cNvPr>
        <xdr:cNvSpPr/>
      </xdr:nvSpPr>
      <xdr:spPr>
        <a:xfrm>
          <a:off x="12029440" y="175138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678" name="フローチャート: 判断 677">
          <a:extLst>
            <a:ext uri="{FF2B5EF4-FFF2-40B4-BE49-F238E27FC236}">
              <a16:creationId xmlns:a16="http://schemas.microsoft.com/office/drawing/2014/main" id="{CC07C955-7655-4442-BD70-87084496E836}"/>
            </a:ext>
          </a:extLst>
        </xdr:cNvPr>
        <xdr:cNvSpPr/>
      </xdr:nvSpPr>
      <xdr:spPr>
        <a:xfrm>
          <a:off x="11231880" y="175562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7F61BAAF-7D4E-4CAF-BE63-080E86E7C90C}"/>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5848A275-5161-4075-9CD8-49102E6AF0EC}"/>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E1C2A84A-15C8-4B70-AAAD-58E3DAC048A6}"/>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D519D87-ADB5-4465-8B26-4EF4AAF65F61}"/>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4D82056A-8EF2-46BC-BEAD-BBAF22F0012E}"/>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22134</xdr:rowOff>
    </xdr:from>
    <xdr:to>
      <xdr:col>85</xdr:col>
      <xdr:colOff>177800</xdr:colOff>
      <xdr:row>104</xdr:row>
      <xdr:rowOff>123734</xdr:rowOff>
    </xdr:to>
    <xdr:sp macro="" textlink="">
      <xdr:nvSpPr>
        <xdr:cNvPr id="684" name="楕円 683">
          <a:extLst>
            <a:ext uri="{FF2B5EF4-FFF2-40B4-BE49-F238E27FC236}">
              <a16:creationId xmlns:a16="http://schemas.microsoft.com/office/drawing/2014/main" id="{3F7002AE-4682-4C69-9072-D77559CE5B3D}"/>
            </a:ext>
          </a:extLst>
        </xdr:cNvPr>
        <xdr:cNvSpPr/>
      </xdr:nvSpPr>
      <xdr:spPr>
        <a:xfrm>
          <a:off x="14325600" y="1745669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45011</xdr:rowOff>
    </xdr:from>
    <xdr:ext cx="405111" cy="259045"/>
    <xdr:sp macro="" textlink="">
      <xdr:nvSpPr>
        <xdr:cNvPr id="685" name="【庁舎】&#10;有形固定資産減価償却率該当値テキスト">
          <a:extLst>
            <a:ext uri="{FF2B5EF4-FFF2-40B4-BE49-F238E27FC236}">
              <a16:creationId xmlns:a16="http://schemas.microsoft.com/office/drawing/2014/main" id="{FC6280F8-01D4-4266-879B-0014ABB0AC11}"/>
            </a:ext>
          </a:extLst>
        </xdr:cNvPr>
        <xdr:cNvSpPr txBox="1"/>
      </xdr:nvSpPr>
      <xdr:spPr>
        <a:xfrm>
          <a:off x="14414500" y="1731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162561</xdr:rowOff>
    </xdr:from>
    <xdr:to>
      <xdr:col>81</xdr:col>
      <xdr:colOff>101600</xdr:colOff>
      <xdr:row>104</xdr:row>
      <xdr:rowOff>92711</xdr:rowOff>
    </xdr:to>
    <xdr:sp macro="" textlink="">
      <xdr:nvSpPr>
        <xdr:cNvPr id="686" name="楕円 685">
          <a:extLst>
            <a:ext uri="{FF2B5EF4-FFF2-40B4-BE49-F238E27FC236}">
              <a16:creationId xmlns:a16="http://schemas.microsoft.com/office/drawing/2014/main" id="{429E5E89-E059-45C8-ADC6-4F159C7EC12E}"/>
            </a:ext>
          </a:extLst>
        </xdr:cNvPr>
        <xdr:cNvSpPr/>
      </xdr:nvSpPr>
      <xdr:spPr>
        <a:xfrm>
          <a:off x="13578840" y="174294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41911</xdr:rowOff>
    </xdr:from>
    <xdr:to>
      <xdr:col>85</xdr:col>
      <xdr:colOff>127000</xdr:colOff>
      <xdr:row>104</xdr:row>
      <xdr:rowOff>72934</xdr:rowOff>
    </xdr:to>
    <xdr:cxnSp macro="">
      <xdr:nvCxnSpPr>
        <xdr:cNvPr id="687" name="直線コネクタ 686">
          <a:extLst>
            <a:ext uri="{FF2B5EF4-FFF2-40B4-BE49-F238E27FC236}">
              <a16:creationId xmlns:a16="http://schemas.microsoft.com/office/drawing/2014/main" id="{FD2BB388-AB19-404F-A489-80459FA10C10}"/>
            </a:ext>
          </a:extLst>
        </xdr:cNvPr>
        <xdr:cNvCxnSpPr/>
      </xdr:nvCxnSpPr>
      <xdr:spPr>
        <a:xfrm>
          <a:off x="13629640" y="17476471"/>
          <a:ext cx="74676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688" name="楕円 687">
          <a:extLst>
            <a:ext uri="{FF2B5EF4-FFF2-40B4-BE49-F238E27FC236}">
              <a16:creationId xmlns:a16="http://schemas.microsoft.com/office/drawing/2014/main" id="{08347844-F79E-42A5-9DE1-EAB48318169B}"/>
            </a:ext>
          </a:extLst>
        </xdr:cNvPr>
        <xdr:cNvSpPr/>
      </xdr:nvSpPr>
      <xdr:spPr>
        <a:xfrm>
          <a:off x="12804140" y="17395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7620</xdr:rowOff>
    </xdr:from>
    <xdr:to>
      <xdr:col>81</xdr:col>
      <xdr:colOff>50800</xdr:colOff>
      <xdr:row>104</xdr:row>
      <xdr:rowOff>41911</xdr:rowOff>
    </xdr:to>
    <xdr:cxnSp macro="">
      <xdr:nvCxnSpPr>
        <xdr:cNvPr id="689" name="直線コネクタ 688">
          <a:extLst>
            <a:ext uri="{FF2B5EF4-FFF2-40B4-BE49-F238E27FC236}">
              <a16:creationId xmlns:a16="http://schemas.microsoft.com/office/drawing/2014/main" id="{1A2452D9-D54A-4A3E-9511-7C988B9F0D2B}"/>
            </a:ext>
          </a:extLst>
        </xdr:cNvPr>
        <xdr:cNvCxnSpPr/>
      </xdr:nvCxnSpPr>
      <xdr:spPr>
        <a:xfrm>
          <a:off x="12854940" y="17442180"/>
          <a:ext cx="7747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97245</xdr:rowOff>
    </xdr:from>
    <xdr:to>
      <xdr:col>72</xdr:col>
      <xdr:colOff>38100</xdr:colOff>
      <xdr:row>104</xdr:row>
      <xdr:rowOff>27395</xdr:rowOff>
    </xdr:to>
    <xdr:sp macro="" textlink="">
      <xdr:nvSpPr>
        <xdr:cNvPr id="690" name="楕円 689">
          <a:extLst>
            <a:ext uri="{FF2B5EF4-FFF2-40B4-BE49-F238E27FC236}">
              <a16:creationId xmlns:a16="http://schemas.microsoft.com/office/drawing/2014/main" id="{55B4ADA0-8F17-41A9-A9D2-B92E51278E6B}"/>
            </a:ext>
          </a:extLst>
        </xdr:cNvPr>
        <xdr:cNvSpPr/>
      </xdr:nvSpPr>
      <xdr:spPr>
        <a:xfrm>
          <a:off x="12029440" y="173641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148045</xdr:rowOff>
    </xdr:from>
    <xdr:to>
      <xdr:col>76</xdr:col>
      <xdr:colOff>114300</xdr:colOff>
      <xdr:row>104</xdr:row>
      <xdr:rowOff>7620</xdr:rowOff>
    </xdr:to>
    <xdr:cxnSp macro="">
      <xdr:nvCxnSpPr>
        <xdr:cNvPr id="691" name="直線コネクタ 690">
          <a:extLst>
            <a:ext uri="{FF2B5EF4-FFF2-40B4-BE49-F238E27FC236}">
              <a16:creationId xmlns:a16="http://schemas.microsoft.com/office/drawing/2014/main" id="{9CE7C473-41A9-4421-9BB9-56B36B08B116}"/>
            </a:ext>
          </a:extLst>
        </xdr:cNvPr>
        <xdr:cNvCxnSpPr/>
      </xdr:nvCxnSpPr>
      <xdr:spPr>
        <a:xfrm>
          <a:off x="12072620" y="17414965"/>
          <a:ext cx="782320" cy="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64588</xdr:rowOff>
    </xdr:from>
    <xdr:to>
      <xdr:col>67</xdr:col>
      <xdr:colOff>101600</xdr:colOff>
      <xdr:row>103</xdr:row>
      <xdr:rowOff>166188</xdr:rowOff>
    </xdr:to>
    <xdr:sp macro="" textlink="">
      <xdr:nvSpPr>
        <xdr:cNvPr id="692" name="楕円 691">
          <a:extLst>
            <a:ext uri="{FF2B5EF4-FFF2-40B4-BE49-F238E27FC236}">
              <a16:creationId xmlns:a16="http://schemas.microsoft.com/office/drawing/2014/main" id="{B1011EE1-1032-4F83-AA1A-3ECFD8E0D9B7}"/>
            </a:ext>
          </a:extLst>
        </xdr:cNvPr>
        <xdr:cNvSpPr/>
      </xdr:nvSpPr>
      <xdr:spPr>
        <a:xfrm>
          <a:off x="11231880" y="1733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115388</xdr:rowOff>
    </xdr:from>
    <xdr:to>
      <xdr:col>71</xdr:col>
      <xdr:colOff>177800</xdr:colOff>
      <xdr:row>103</xdr:row>
      <xdr:rowOff>148045</xdr:rowOff>
    </xdr:to>
    <xdr:cxnSp macro="">
      <xdr:nvCxnSpPr>
        <xdr:cNvPr id="693" name="直線コネクタ 692">
          <a:extLst>
            <a:ext uri="{FF2B5EF4-FFF2-40B4-BE49-F238E27FC236}">
              <a16:creationId xmlns:a16="http://schemas.microsoft.com/office/drawing/2014/main" id="{7E1D861A-4F7B-4998-8154-C6120DA470C7}"/>
            </a:ext>
          </a:extLst>
        </xdr:cNvPr>
        <xdr:cNvCxnSpPr/>
      </xdr:nvCxnSpPr>
      <xdr:spPr>
        <a:xfrm>
          <a:off x="11282680" y="17382308"/>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144253</xdr:rowOff>
    </xdr:from>
    <xdr:ext cx="405111" cy="259045"/>
    <xdr:sp macro="" textlink="">
      <xdr:nvSpPr>
        <xdr:cNvPr id="694" name="n_1aveValue【庁舎】&#10;有形固定資産減価償却率">
          <a:extLst>
            <a:ext uri="{FF2B5EF4-FFF2-40B4-BE49-F238E27FC236}">
              <a16:creationId xmlns:a16="http://schemas.microsoft.com/office/drawing/2014/main" id="{4F550D68-9837-4E82-8EE8-A1742DFBE0F0}"/>
            </a:ext>
          </a:extLst>
        </xdr:cNvPr>
        <xdr:cNvSpPr txBox="1"/>
      </xdr:nvSpPr>
      <xdr:spPr>
        <a:xfrm>
          <a:off x="13437244" y="1757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139354</xdr:rowOff>
    </xdr:from>
    <xdr:ext cx="405111" cy="259045"/>
    <xdr:sp macro="" textlink="">
      <xdr:nvSpPr>
        <xdr:cNvPr id="695" name="n_2aveValue【庁舎】&#10;有形固定資産減価償却率">
          <a:extLst>
            <a:ext uri="{FF2B5EF4-FFF2-40B4-BE49-F238E27FC236}">
              <a16:creationId xmlns:a16="http://schemas.microsoft.com/office/drawing/2014/main" id="{854787D8-A6EA-4FD4-BC4C-B919E725F4A5}"/>
            </a:ext>
          </a:extLst>
        </xdr:cNvPr>
        <xdr:cNvSpPr txBox="1"/>
      </xdr:nvSpPr>
      <xdr:spPr>
        <a:xfrm>
          <a:off x="12675244" y="17573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561</xdr:rowOff>
    </xdr:from>
    <xdr:ext cx="405111" cy="259045"/>
    <xdr:sp macro="" textlink="">
      <xdr:nvSpPr>
        <xdr:cNvPr id="696" name="n_3aveValue【庁舎】&#10;有形固定資産減価償却率">
          <a:extLst>
            <a:ext uri="{FF2B5EF4-FFF2-40B4-BE49-F238E27FC236}">
              <a16:creationId xmlns:a16="http://schemas.microsoft.com/office/drawing/2014/main" id="{3121EB1D-61A4-434D-8B40-CD3CEDD3A997}"/>
            </a:ext>
          </a:extLst>
        </xdr:cNvPr>
        <xdr:cNvSpPr txBox="1"/>
      </xdr:nvSpPr>
      <xdr:spPr>
        <a:xfrm>
          <a:off x="11900544" y="17602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43015</xdr:rowOff>
    </xdr:from>
    <xdr:ext cx="405111" cy="259045"/>
    <xdr:sp macro="" textlink="">
      <xdr:nvSpPr>
        <xdr:cNvPr id="697" name="n_4aveValue【庁舎】&#10;有形固定資産減価償却率">
          <a:extLst>
            <a:ext uri="{FF2B5EF4-FFF2-40B4-BE49-F238E27FC236}">
              <a16:creationId xmlns:a16="http://schemas.microsoft.com/office/drawing/2014/main" id="{4D4AFE07-C351-44C7-A06B-79FBDCE0A089}"/>
            </a:ext>
          </a:extLst>
        </xdr:cNvPr>
        <xdr:cNvSpPr txBox="1"/>
      </xdr:nvSpPr>
      <xdr:spPr>
        <a:xfrm>
          <a:off x="11102984" y="17645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109238</xdr:rowOff>
    </xdr:from>
    <xdr:ext cx="405111" cy="259045"/>
    <xdr:sp macro="" textlink="">
      <xdr:nvSpPr>
        <xdr:cNvPr id="698" name="n_1mainValue【庁舎】&#10;有形固定資産減価償却率">
          <a:extLst>
            <a:ext uri="{FF2B5EF4-FFF2-40B4-BE49-F238E27FC236}">
              <a16:creationId xmlns:a16="http://schemas.microsoft.com/office/drawing/2014/main" id="{9B417977-061C-45A9-9F6C-BD01FF7D66FF}"/>
            </a:ext>
          </a:extLst>
        </xdr:cNvPr>
        <xdr:cNvSpPr txBox="1"/>
      </xdr:nvSpPr>
      <xdr:spPr>
        <a:xfrm>
          <a:off x="13437244" y="17208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74947</xdr:rowOff>
    </xdr:from>
    <xdr:ext cx="405111" cy="259045"/>
    <xdr:sp macro="" textlink="">
      <xdr:nvSpPr>
        <xdr:cNvPr id="699" name="n_2mainValue【庁舎】&#10;有形固定資産減価償却率">
          <a:extLst>
            <a:ext uri="{FF2B5EF4-FFF2-40B4-BE49-F238E27FC236}">
              <a16:creationId xmlns:a16="http://schemas.microsoft.com/office/drawing/2014/main" id="{48CF857D-D186-4770-A61B-8683EA9FEF73}"/>
            </a:ext>
          </a:extLst>
        </xdr:cNvPr>
        <xdr:cNvSpPr txBox="1"/>
      </xdr:nvSpPr>
      <xdr:spPr>
        <a:xfrm>
          <a:off x="126752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43922</xdr:rowOff>
    </xdr:from>
    <xdr:ext cx="405111" cy="259045"/>
    <xdr:sp macro="" textlink="">
      <xdr:nvSpPr>
        <xdr:cNvPr id="700" name="n_3mainValue【庁舎】&#10;有形固定資産減価償却率">
          <a:extLst>
            <a:ext uri="{FF2B5EF4-FFF2-40B4-BE49-F238E27FC236}">
              <a16:creationId xmlns:a16="http://schemas.microsoft.com/office/drawing/2014/main" id="{3997B608-6784-45D5-9101-557FCDBD736D}"/>
            </a:ext>
          </a:extLst>
        </xdr:cNvPr>
        <xdr:cNvSpPr txBox="1"/>
      </xdr:nvSpPr>
      <xdr:spPr>
        <a:xfrm>
          <a:off x="11900544" y="1714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11265</xdr:rowOff>
    </xdr:from>
    <xdr:ext cx="405111" cy="259045"/>
    <xdr:sp macro="" textlink="">
      <xdr:nvSpPr>
        <xdr:cNvPr id="701" name="n_4mainValue【庁舎】&#10;有形固定資産減価償却率">
          <a:extLst>
            <a:ext uri="{FF2B5EF4-FFF2-40B4-BE49-F238E27FC236}">
              <a16:creationId xmlns:a16="http://schemas.microsoft.com/office/drawing/2014/main" id="{FEAF6823-7336-4C09-8A49-FC8AD64BFD2C}"/>
            </a:ext>
          </a:extLst>
        </xdr:cNvPr>
        <xdr:cNvSpPr txBox="1"/>
      </xdr:nvSpPr>
      <xdr:spPr>
        <a:xfrm>
          <a:off x="11102984" y="17110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9C9D7E8A-6184-4E56-824D-8AB6671921DD}"/>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83B18056-D677-46EB-89D4-20021E00435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47B0CB1C-E418-44F2-957C-6AB92786F116}"/>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26B80454-9D2A-4F4F-9B94-44F2E3D8ACCD}"/>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65D204AA-93DA-4DB3-945A-B24C89D9CAF6}"/>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B49FE876-3BA5-4AB9-9576-67F1551AAB48}"/>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5D8D232A-91E2-4943-8239-23DA27AFC4EC}"/>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B71230CC-9393-45E6-96BB-C89FCE9E186F}"/>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09614957-D748-4B48-BE17-6592471626B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B5D1AC22-50E0-4368-B8D9-EBA3BE605D7B}"/>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2" name="テキスト ボックス 711">
          <a:extLst>
            <a:ext uri="{FF2B5EF4-FFF2-40B4-BE49-F238E27FC236}">
              <a16:creationId xmlns:a16="http://schemas.microsoft.com/office/drawing/2014/main" id="{10418A03-9EB9-4E16-9F4A-0E8D9F642A07}"/>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3" name="直線コネクタ 712">
          <a:extLst>
            <a:ext uri="{FF2B5EF4-FFF2-40B4-BE49-F238E27FC236}">
              <a16:creationId xmlns:a16="http://schemas.microsoft.com/office/drawing/2014/main" id="{1AE86EF8-2F3A-437C-8AA8-F987355FD705}"/>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4" name="テキスト ボックス 713">
          <a:extLst>
            <a:ext uri="{FF2B5EF4-FFF2-40B4-BE49-F238E27FC236}">
              <a16:creationId xmlns:a16="http://schemas.microsoft.com/office/drawing/2014/main" id="{D2DBE781-F19A-4AE1-BE44-E6D07F855F4E}"/>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5" name="直線コネクタ 714">
          <a:extLst>
            <a:ext uri="{FF2B5EF4-FFF2-40B4-BE49-F238E27FC236}">
              <a16:creationId xmlns:a16="http://schemas.microsoft.com/office/drawing/2014/main" id="{C212372D-8E31-4EF9-B4EE-B1A74E5F10B2}"/>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6" name="テキスト ボックス 715">
          <a:extLst>
            <a:ext uri="{FF2B5EF4-FFF2-40B4-BE49-F238E27FC236}">
              <a16:creationId xmlns:a16="http://schemas.microsoft.com/office/drawing/2014/main" id="{51369A56-A9F6-45B1-A06F-E29E5E429D1D}"/>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7" name="直線コネクタ 716">
          <a:extLst>
            <a:ext uri="{FF2B5EF4-FFF2-40B4-BE49-F238E27FC236}">
              <a16:creationId xmlns:a16="http://schemas.microsoft.com/office/drawing/2014/main" id="{95A66FD7-02A4-44CD-9ED1-EC66A3080CF9}"/>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8" name="テキスト ボックス 717">
          <a:extLst>
            <a:ext uri="{FF2B5EF4-FFF2-40B4-BE49-F238E27FC236}">
              <a16:creationId xmlns:a16="http://schemas.microsoft.com/office/drawing/2014/main" id="{1F448213-1BB8-47A1-8751-15778FB340F9}"/>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9" name="直線コネクタ 718">
          <a:extLst>
            <a:ext uri="{FF2B5EF4-FFF2-40B4-BE49-F238E27FC236}">
              <a16:creationId xmlns:a16="http://schemas.microsoft.com/office/drawing/2014/main" id="{DA05C239-AE8E-4895-879C-71AA7CE79BA7}"/>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0" name="テキスト ボックス 719">
          <a:extLst>
            <a:ext uri="{FF2B5EF4-FFF2-40B4-BE49-F238E27FC236}">
              <a16:creationId xmlns:a16="http://schemas.microsoft.com/office/drawing/2014/main" id="{DD7A7E66-7E0D-469E-A299-613BEDB13854}"/>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1" name="直線コネクタ 720">
          <a:extLst>
            <a:ext uri="{FF2B5EF4-FFF2-40B4-BE49-F238E27FC236}">
              <a16:creationId xmlns:a16="http://schemas.microsoft.com/office/drawing/2014/main" id="{93ED2FAF-9D40-4D64-948C-AD1020EB5701}"/>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2" name="テキスト ボックス 721">
          <a:extLst>
            <a:ext uri="{FF2B5EF4-FFF2-40B4-BE49-F238E27FC236}">
              <a16:creationId xmlns:a16="http://schemas.microsoft.com/office/drawing/2014/main" id="{A35D7530-4DB5-48DC-B99E-29963455D426}"/>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3" name="直線コネクタ 722">
          <a:extLst>
            <a:ext uri="{FF2B5EF4-FFF2-40B4-BE49-F238E27FC236}">
              <a16:creationId xmlns:a16="http://schemas.microsoft.com/office/drawing/2014/main" id="{CA6DF35F-6A5E-4344-B784-2D50FCD65807}"/>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4" name="テキスト ボックス 723">
          <a:extLst>
            <a:ext uri="{FF2B5EF4-FFF2-40B4-BE49-F238E27FC236}">
              <a16:creationId xmlns:a16="http://schemas.microsoft.com/office/drawing/2014/main" id="{78E4C7A1-B3DB-4E58-8E85-08541CA5D5D8}"/>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5" name="直線コネクタ 724">
          <a:extLst>
            <a:ext uri="{FF2B5EF4-FFF2-40B4-BE49-F238E27FC236}">
              <a16:creationId xmlns:a16="http://schemas.microsoft.com/office/drawing/2014/main" id="{A6DF93A1-0C47-4A69-8BC4-FBEBE4ED35F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6" name="テキスト ボックス 725">
          <a:extLst>
            <a:ext uri="{FF2B5EF4-FFF2-40B4-BE49-F238E27FC236}">
              <a16:creationId xmlns:a16="http://schemas.microsoft.com/office/drawing/2014/main" id="{7A44EBC0-7A5C-439D-AEF2-AC89D0A6113C}"/>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7" name="【庁舎】&#10;一人当たり面積グラフ枠">
          <a:extLst>
            <a:ext uri="{FF2B5EF4-FFF2-40B4-BE49-F238E27FC236}">
              <a16:creationId xmlns:a16="http://schemas.microsoft.com/office/drawing/2014/main" id="{8111D3D0-1445-4553-AAC0-55C51FE8CABA}"/>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728" name="直線コネクタ 727">
          <a:extLst>
            <a:ext uri="{FF2B5EF4-FFF2-40B4-BE49-F238E27FC236}">
              <a16:creationId xmlns:a16="http://schemas.microsoft.com/office/drawing/2014/main" id="{266C36CA-6A87-4A01-A6F5-E5119D9534F8}"/>
            </a:ext>
          </a:extLst>
        </xdr:cNvPr>
        <xdr:cNvCxnSpPr/>
      </xdr:nvCxnSpPr>
      <xdr:spPr>
        <a:xfrm flipV="1">
          <a:off x="19509104" y="16759102"/>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29" name="【庁舎】&#10;一人当たり面積最小値テキスト">
          <a:extLst>
            <a:ext uri="{FF2B5EF4-FFF2-40B4-BE49-F238E27FC236}">
              <a16:creationId xmlns:a16="http://schemas.microsoft.com/office/drawing/2014/main" id="{6D0366AD-2CB2-499B-B929-438B99E4944D}"/>
            </a:ext>
          </a:extLst>
        </xdr:cNvPr>
        <xdr:cNvSpPr txBox="1"/>
      </xdr:nvSpPr>
      <xdr:spPr>
        <a:xfrm>
          <a:off x="19547840" y="1827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30" name="直線コネクタ 729">
          <a:extLst>
            <a:ext uri="{FF2B5EF4-FFF2-40B4-BE49-F238E27FC236}">
              <a16:creationId xmlns:a16="http://schemas.microsoft.com/office/drawing/2014/main" id="{5B71522B-DBEC-41FC-A62F-8A1D41AFBC21}"/>
            </a:ext>
          </a:extLst>
        </xdr:cNvPr>
        <xdr:cNvCxnSpPr/>
      </xdr:nvCxnSpPr>
      <xdr:spPr>
        <a:xfrm>
          <a:off x="19443700" y="18269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731" name="【庁舎】&#10;一人当たり面積最大値テキスト">
          <a:extLst>
            <a:ext uri="{FF2B5EF4-FFF2-40B4-BE49-F238E27FC236}">
              <a16:creationId xmlns:a16="http://schemas.microsoft.com/office/drawing/2014/main" id="{F939D989-C806-44D1-B91C-7C5B0DA02132}"/>
            </a:ext>
          </a:extLst>
        </xdr:cNvPr>
        <xdr:cNvSpPr txBox="1"/>
      </xdr:nvSpPr>
      <xdr:spPr>
        <a:xfrm>
          <a:off x="19547840" y="1653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732" name="直線コネクタ 731">
          <a:extLst>
            <a:ext uri="{FF2B5EF4-FFF2-40B4-BE49-F238E27FC236}">
              <a16:creationId xmlns:a16="http://schemas.microsoft.com/office/drawing/2014/main" id="{136FA2E6-5677-4FA6-9A82-5ADF959331DB}"/>
            </a:ext>
          </a:extLst>
        </xdr:cNvPr>
        <xdr:cNvCxnSpPr/>
      </xdr:nvCxnSpPr>
      <xdr:spPr>
        <a:xfrm>
          <a:off x="19443700" y="167591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92001</xdr:rowOff>
    </xdr:from>
    <xdr:ext cx="469744" cy="259045"/>
    <xdr:sp macro="" textlink="">
      <xdr:nvSpPr>
        <xdr:cNvPr id="733" name="【庁舎】&#10;一人当たり面積平均値テキスト">
          <a:extLst>
            <a:ext uri="{FF2B5EF4-FFF2-40B4-BE49-F238E27FC236}">
              <a16:creationId xmlns:a16="http://schemas.microsoft.com/office/drawing/2014/main" id="{E8CE7AF8-7F05-44ED-92A8-7B5E3980BDCF}"/>
            </a:ext>
          </a:extLst>
        </xdr:cNvPr>
        <xdr:cNvSpPr txBox="1"/>
      </xdr:nvSpPr>
      <xdr:spPr>
        <a:xfrm>
          <a:off x="19547840" y="17861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734" name="フローチャート: 判断 733">
          <a:extLst>
            <a:ext uri="{FF2B5EF4-FFF2-40B4-BE49-F238E27FC236}">
              <a16:creationId xmlns:a16="http://schemas.microsoft.com/office/drawing/2014/main" id="{DFB25F77-A6B9-4D61-9482-5309D718DD14}"/>
            </a:ext>
          </a:extLst>
        </xdr:cNvPr>
        <xdr:cNvSpPr/>
      </xdr:nvSpPr>
      <xdr:spPr>
        <a:xfrm>
          <a:off x="19458940" y="178834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735" name="フローチャート: 判断 734">
          <a:extLst>
            <a:ext uri="{FF2B5EF4-FFF2-40B4-BE49-F238E27FC236}">
              <a16:creationId xmlns:a16="http://schemas.microsoft.com/office/drawing/2014/main" id="{53C0FBCC-459B-4F35-ABD4-860A6A84ED52}"/>
            </a:ext>
          </a:extLst>
        </xdr:cNvPr>
        <xdr:cNvSpPr/>
      </xdr:nvSpPr>
      <xdr:spPr>
        <a:xfrm>
          <a:off x="18735040" y="178964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736" name="フローチャート: 判断 735">
          <a:extLst>
            <a:ext uri="{FF2B5EF4-FFF2-40B4-BE49-F238E27FC236}">
              <a16:creationId xmlns:a16="http://schemas.microsoft.com/office/drawing/2014/main" id="{0537CB12-B228-493A-B22A-D875D9394BBF}"/>
            </a:ext>
          </a:extLst>
        </xdr:cNvPr>
        <xdr:cNvSpPr/>
      </xdr:nvSpPr>
      <xdr:spPr>
        <a:xfrm>
          <a:off x="17937480" y="17889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737" name="フローチャート: 判断 736">
          <a:extLst>
            <a:ext uri="{FF2B5EF4-FFF2-40B4-BE49-F238E27FC236}">
              <a16:creationId xmlns:a16="http://schemas.microsoft.com/office/drawing/2014/main" id="{4ED5DE88-2E5C-4E4C-8E10-1268091F003A}"/>
            </a:ext>
          </a:extLst>
        </xdr:cNvPr>
        <xdr:cNvSpPr/>
      </xdr:nvSpPr>
      <xdr:spPr>
        <a:xfrm>
          <a:off x="17162780" y="17916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738" name="フローチャート: 判断 737">
          <a:extLst>
            <a:ext uri="{FF2B5EF4-FFF2-40B4-BE49-F238E27FC236}">
              <a16:creationId xmlns:a16="http://schemas.microsoft.com/office/drawing/2014/main" id="{7D208EC3-6DA7-4319-B974-0B7B0AFC7616}"/>
            </a:ext>
          </a:extLst>
        </xdr:cNvPr>
        <xdr:cNvSpPr/>
      </xdr:nvSpPr>
      <xdr:spPr>
        <a:xfrm>
          <a:off x="16388080" y="179160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D966E2E2-5A94-4E93-9304-E2E9E2B122D9}"/>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3680D389-112F-483D-B8BB-B42B64077F8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833D2C1D-F32A-4D59-82CB-E060A0EA422A}"/>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5B745408-522C-460D-8AD9-44E84C75EE4D}"/>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A2E4E47C-B4F3-4EFA-9865-F24EAD1109F1}"/>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98879</xdr:rowOff>
    </xdr:from>
    <xdr:to>
      <xdr:col>116</xdr:col>
      <xdr:colOff>114300</xdr:colOff>
      <xdr:row>102</xdr:row>
      <xdr:rowOff>29029</xdr:rowOff>
    </xdr:to>
    <xdr:sp macro="" textlink="">
      <xdr:nvSpPr>
        <xdr:cNvPr id="744" name="楕円 743">
          <a:extLst>
            <a:ext uri="{FF2B5EF4-FFF2-40B4-BE49-F238E27FC236}">
              <a16:creationId xmlns:a16="http://schemas.microsoft.com/office/drawing/2014/main" id="{CF65E6F1-737A-4BF5-BCD7-D2BE4D9F9633}"/>
            </a:ext>
          </a:extLst>
        </xdr:cNvPr>
        <xdr:cNvSpPr/>
      </xdr:nvSpPr>
      <xdr:spPr>
        <a:xfrm>
          <a:off x="19458940" y="170305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121756</xdr:rowOff>
    </xdr:from>
    <xdr:ext cx="469744" cy="259045"/>
    <xdr:sp macro="" textlink="">
      <xdr:nvSpPr>
        <xdr:cNvPr id="745" name="【庁舎】&#10;一人当たり面積該当値テキスト">
          <a:extLst>
            <a:ext uri="{FF2B5EF4-FFF2-40B4-BE49-F238E27FC236}">
              <a16:creationId xmlns:a16="http://schemas.microsoft.com/office/drawing/2014/main" id="{AD0F5BF7-1D1E-4DA1-8B26-CB9F2E670B1D}"/>
            </a:ext>
          </a:extLst>
        </xdr:cNvPr>
        <xdr:cNvSpPr txBox="1"/>
      </xdr:nvSpPr>
      <xdr:spPr>
        <a:xfrm>
          <a:off x="19547840" y="1688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105411</xdr:rowOff>
    </xdr:from>
    <xdr:to>
      <xdr:col>112</xdr:col>
      <xdr:colOff>38100</xdr:colOff>
      <xdr:row>102</xdr:row>
      <xdr:rowOff>35561</xdr:rowOff>
    </xdr:to>
    <xdr:sp macro="" textlink="">
      <xdr:nvSpPr>
        <xdr:cNvPr id="746" name="楕円 745">
          <a:extLst>
            <a:ext uri="{FF2B5EF4-FFF2-40B4-BE49-F238E27FC236}">
              <a16:creationId xmlns:a16="http://schemas.microsoft.com/office/drawing/2014/main" id="{12B16603-0274-4E10-9695-55E4F5551839}"/>
            </a:ext>
          </a:extLst>
        </xdr:cNvPr>
        <xdr:cNvSpPr/>
      </xdr:nvSpPr>
      <xdr:spPr>
        <a:xfrm>
          <a:off x="18735040" y="170370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149679</xdr:rowOff>
    </xdr:from>
    <xdr:to>
      <xdr:col>116</xdr:col>
      <xdr:colOff>63500</xdr:colOff>
      <xdr:row>101</xdr:row>
      <xdr:rowOff>156211</xdr:rowOff>
    </xdr:to>
    <xdr:cxnSp macro="">
      <xdr:nvCxnSpPr>
        <xdr:cNvPr id="747" name="直線コネクタ 746">
          <a:extLst>
            <a:ext uri="{FF2B5EF4-FFF2-40B4-BE49-F238E27FC236}">
              <a16:creationId xmlns:a16="http://schemas.microsoft.com/office/drawing/2014/main" id="{1C4657BF-A363-454C-95A9-32CBA10485BD}"/>
            </a:ext>
          </a:extLst>
        </xdr:cNvPr>
        <xdr:cNvCxnSpPr/>
      </xdr:nvCxnSpPr>
      <xdr:spPr>
        <a:xfrm flipV="1">
          <a:off x="18778220" y="17081319"/>
          <a:ext cx="7315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115207</xdr:rowOff>
    </xdr:from>
    <xdr:to>
      <xdr:col>107</xdr:col>
      <xdr:colOff>101600</xdr:colOff>
      <xdr:row>102</xdr:row>
      <xdr:rowOff>45357</xdr:rowOff>
    </xdr:to>
    <xdr:sp macro="" textlink="">
      <xdr:nvSpPr>
        <xdr:cNvPr id="748" name="楕円 747">
          <a:extLst>
            <a:ext uri="{FF2B5EF4-FFF2-40B4-BE49-F238E27FC236}">
              <a16:creationId xmlns:a16="http://schemas.microsoft.com/office/drawing/2014/main" id="{26903A6E-EE20-4AC8-8D84-9BD8F5B82E66}"/>
            </a:ext>
          </a:extLst>
        </xdr:cNvPr>
        <xdr:cNvSpPr/>
      </xdr:nvSpPr>
      <xdr:spPr>
        <a:xfrm>
          <a:off x="17937480" y="170468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156211</xdr:rowOff>
    </xdr:from>
    <xdr:to>
      <xdr:col>111</xdr:col>
      <xdr:colOff>177800</xdr:colOff>
      <xdr:row>101</xdr:row>
      <xdr:rowOff>166007</xdr:rowOff>
    </xdr:to>
    <xdr:cxnSp macro="">
      <xdr:nvCxnSpPr>
        <xdr:cNvPr id="749" name="直線コネクタ 748">
          <a:extLst>
            <a:ext uri="{FF2B5EF4-FFF2-40B4-BE49-F238E27FC236}">
              <a16:creationId xmlns:a16="http://schemas.microsoft.com/office/drawing/2014/main" id="{3EA8ABFB-B1E7-4C64-AE8A-9B86EDB05C60}"/>
            </a:ext>
          </a:extLst>
        </xdr:cNvPr>
        <xdr:cNvCxnSpPr/>
      </xdr:nvCxnSpPr>
      <xdr:spPr>
        <a:xfrm flipV="1">
          <a:off x="17988280" y="17087851"/>
          <a:ext cx="78994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125005</xdr:rowOff>
    </xdr:from>
    <xdr:to>
      <xdr:col>102</xdr:col>
      <xdr:colOff>165100</xdr:colOff>
      <xdr:row>102</xdr:row>
      <xdr:rowOff>55155</xdr:rowOff>
    </xdr:to>
    <xdr:sp macro="" textlink="">
      <xdr:nvSpPr>
        <xdr:cNvPr id="750" name="楕円 749">
          <a:extLst>
            <a:ext uri="{FF2B5EF4-FFF2-40B4-BE49-F238E27FC236}">
              <a16:creationId xmlns:a16="http://schemas.microsoft.com/office/drawing/2014/main" id="{A11A5216-65BA-40B6-AD07-5F4BC77B7D20}"/>
            </a:ext>
          </a:extLst>
        </xdr:cNvPr>
        <xdr:cNvSpPr/>
      </xdr:nvSpPr>
      <xdr:spPr>
        <a:xfrm>
          <a:off x="17162780" y="170566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166007</xdr:rowOff>
    </xdr:from>
    <xdr:to>
      <xdr:col>107</xdr:col>
      <xdr:colOff>50800</xdr:colOff>
      <xdr:row>102</xdr:row>
      <xdr:rowOff>4355</xdr:rowOff>
    </xdr:to>
    <xdr:cxnSp macro="">
      <xdr:nvCxnSpPr>
        <xdr:cNvPr id="751" name="直線コネクタ 750">
          <a:extLst>
            <a:ext uri="{FF2B5EF4-FFF2-40B4-BE49-F238E27FC236}">
              <a16:creationId xmlns:a16="http://schemas.microsoft.com/office/drawing/2014/main" id="{F30409AF-260D-45B3-AE7E-EE9A8294B1D2}"/>
            </a:ext>
          </a:extLst>
        </xdr:cNvPr>
        <xdr:cNvCxnSpPr/>
      </xdr:nvCxnSpPr>
      <xdr:spPr>
        <a:xfrm flipV="1">
          <a:off x="17213580" y="17097647"/>
          <a:ext cx="774700" cy="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131536</xdr:rowOff>
    </xdr:from>
    <xdr:to>
      <xdr:col>98</xdr:col>
      <xdr:colOff>38100</xdr:colOff>
      <xdr:row>102</xdr:row>
      <xdr:rowOff>61686</xdr:rowOff>
    </xdr:to>
    <xdr:sp macro="" textlink="">
      <xdr:nvSpPr>
        <xdr:cNvPr id="752" name="楕円 751">
          <a:extLst>
            <a:ext uri="{FF2B5EF4-FFF2-40B4-BE49-F238E27FC236}">
              <a16:creationId xmlns:a16="http://schemas.microsoft.com/office/drawing/2014/main" id="{E1930C45-7D6A-4E1A-A4C0-B6848918AB84}"/>
            </a:ext>
          </a:extLst>
        </xdr:cNvPr>
        <xdr:cNvSpPr/>
      </xdr:nvSpPr>
      <xdr:spPr>
        <a:xfrm>
          <a:off x="16388080" y="170631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4355</xdr:rowOff>
    </xdr:from>
    <xdr:to>
      <xdr:col>102</xdr:col>
      <xdr:colOff>114300</xdr:colOff>
      <xdr:row>102</xdr:row>
      <xdr:rowOff>10886</xdr:rowOff>
    </xdr:to>
    <xdr:cxnSp macro="">
      <xdr:nvCxnSpPr>
        <xdr:cNvPr id="753" name="直線コネクタ 752">
          <a:extLst>
            <a:ext uri="{FF2B5EF4-FFF2-40B4-BE49-F238E27FC236}">
              <a16:creationId xmlns:a16="http://schemas.microsoft.com/office/drawing/2014/main" id="{47A11D25-49EF-4931-89C3-C9CEC8411DA7}"/>
            </a:ext>
          </a:extLst>
        </xdr:cNvPr>
        <xdr:cNvCxnSpPr/>
      </xdr:nvCxnSpPr>
      <xdr:spPr>
        <a:xfrm flipV="1">
          <a:off x="16431260" y="17103635"/>
          <a:ext cx="7823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47914</xdr:rowOff>
    </xdr:from>
    <xdr:ext cx="469744" cy="259045"/>
    <xdr:sp macro="" textlink="">
      <xdr:nvSpPr>
        <xdr:cNvPr id="754" name="n_1aveValue【庁舎】&#10;一人当たり面積">
          <a:extLst>
            <a:ext uri="{FF2B5EF4-FFF2-40B4-BE49-F238E27FC236}">
              <a16:creationId xmlns:a16="http://schemas.microsoft.com/office/drawing/2014/main" id="{8FD56DEC-85B6-4302-9A68-F3A107704096}"/>
            </a:ext>
          </a:extLst>
        </xdr:cNvPr>
        <xdr:cNvSpPr txBox="1"/>
      </xdr:nvSpPr>
      <xdr:spPr>
        <a:xfrm>
          <a:off x="18561127" y="1798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41383</xdr:rowOff>
    </xdr:from>
    <xdr:ext cx="469744" cy="259045"/>
    <xdr:sp macro="" textlink="">
      <xdr:nvSpPr>
        <xdr:cNvPr id="755" name="n_2aveValue【庁舎】&#10;一人当たり面積">
          <a:extLst>
            <a:ext uri="{FF2B5EF4-FFF2-40B4-BE49-F238E27FC236}">
              <a16:creationId xmlns:a16="http://schemas.microsoft.com/office/drawing/2014/main" id="{8C74E4C7-BFFB-4C5B-9C04-25B4C57273BB}"/>
            </a:ext>
          </a:extLst>
        </xdr:cNvPr>
        <xdr:cNvSpPr txBox="1"/>
      </xdr:nvSpPr>
      <xdr:spPr>
        <a:xfrm>
          <a:off x="17776267" y="1797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67508</xdr:rowOff>
    </xdr:from>
    <xdr:ext cx="469744" cy="259045"/>
    <xdr:sp macro="" textlink="">
      <xdr:nvSpPr>
        <xdr:cNvPr id="756" name="n_3aveValue【庁舎】&#10;一人当たり面積">
          <a:extLst>
            <a:ext uri="{FF2B5EF4-FFF2-40B4-BE49-F238E27FC236}">
              <a16:creationId xmlns:a16="http://schemas.microsoft.com/office/drawing/2014/main" id="{011C435B-FC8B-4B6D-868A-7E20E6F8D406}"/>
            </a:ext>
          </a:extLst>
        </xdr:cNvPr>
        <xdr:cNvSpPr txBox="1"/>
      </xdr:nvSpPr>
      <xdr:spPr>
        <a:xfrm>
          <a:off x="17001567" y="180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67508</xdr:rowOff>
    </xdr:from>
    <xdr:ext cx="469744" cy="259045"/>
    <xdr:sp macro="" textlink="">
      <xdr:nvSpPr>
        <xdr:cNvPr id="757" name="n_4aveValue【庁舎】&#10;一人当たり面積">
          <a:extLst>
            <a:ext uri="{FF2B5EF4-FFF2-40B4-BE49-F238E27FC236}">
              <a16:creationId xmlns:a16="http://schemas.microsoft.com/office/drawing/2014/main" id="{D733B329-0420-47CA-95E9-5DE957E1CD65}"/>
            </a:ext>
          </a:extLst>
        </xdr:cNvPr>
        <xdr:cNvSpPr txBox="1"/>
      </xdr:nvSpPr>
      <xdr:spPr>
        <a:xfrm>
          <a:off x="16226867" y="180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52088</xdr:rowOff>
    </xdr:from>
    <xdr:ext cx="469744" cy="259045"/>
    <xdr:sp macro="" textlink="">
      <xdr:nvSpPr>
        <xdr:cNvPr id="758" name="n_1mainValue【庁舎】&#10;一人当たり面積">
          <a:extLst>
            <a:ext uri="{FF2B5EF4-FFF2-40B4-BE49-F238E27FC236}">
              <a16:creationId xmlns:a16="http://schemas.microsoft.com/office/drawing/2014/main" id="{5D8BFC10-0607-47C7-A788-90042C37452C}"/>
            </a:ext>
          </a:extLst>
        </xdr:cNvPr>
        <xdr:cNvSpPr txBox="1"/>
      </xdr:nvSpPr>
      <xdr:spPr>
        <a:xfrm>
          <a:off x="18561127" y="1681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61884</xdr:rowOff>
    </xdr:from>
    <xdr:ext cx="469744" cy="259045"/>
    <xdr:sp macro="" textlink="">
      <xdr:nvSpPr>
        <xdr:cNvPr id="759" name="n_2mainValue【庁舎】&#10;一人当たり面積">
          <a:extLst>
            <a:ext uri="{FF2B5EF4-FFF2-40B4-BE49-F238E27FC236}">
              <a16:creationId xmlns:a16="http://schemas.microsoft.com/office/drawing/2014/main" id="{99EAAC26-F658-4F6A-8384-B7670A2C2F32}"/>
            </a:ext>
          </a:extLst>
        </xdr:cNvPr>
        <xdr:cNvSpPr txBox="1"/>
      </xdr:nvSpPr>
      <xdr:spPr>
        <a:xfrm>
          <a:off x="17776267" y="1682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71682</xdr:rowOff>
    </xdr:from>
    <xdr:ext cx="469744" cy="259045"/>
    <xdr:sp macro="" textlink="">
      <xdr:nvSpPr>
        <xdr:cNvPr id="760" name="n_3mainValue【庁舎】&#10;一人当たり面積">
          <a:extLst>
            <a:ext uri="{FF2B5EF4-FFF2-40B4-BE49-F238E27FC236}">
              <a16:creationId xmlns:a16="http://schemas.microsoft.com/office/drawing/2014/main" id="{CC2B98E5-C1FA-4A7C-845A-CCC2C4468C50}"/>
            </a:ext>
          </a:extLst>
        </xdr:cNvPr>
        <xdr:cNvSpPr txBox="1"/>
      </xdr:nvSpPr>
      <xdr:spPr>
        <a:xfrm>
          <a:off x="17001567" y="1683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78213</xdr:rowOff>
    </xdr:from>
    <xdr:ext cx="469744" cy="259045"/>
    <xdr:sp macro="" textlink="">
      <xdr:nvSpPr>
        <xdr:cNvPr id="761" name="n_4mainValue【庁舎】&#10;一人当たり面積">
          <a:extLst>
            <a:ext uri="{FF2B5EF4-FFF2-40B4-BE49-F238E27FC236}">
              <a16:creationId xmlns:a16="http://schemas.microsoft.com/office/drawing/2014/main" id="{150B8A13-0229-4CB2-AE30-C19B9EABCDA7}"/>
            </a:ext>
          </a:extLst>
        </xdr:cNvPr>
        <xdr:cNvSpPr txBox="1"/>
      </xdr:nvSpPr>
      <xdr:spPr>
        <a:xfrm>
          <a:off x="16226867" y="1684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2" name="正方形/長方形 761">
          <a:extLst>
            <a:ext uri="{FF2B5EF4-FFF2-40B4-BE49-F238E27FC236}">
              <a16:creationId xmlns:a16="http://schemas.microsoft.com/office/drawing/2014/main" id="{993508BE-A94C-4248-8081-A09461BC401A}"/>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3" name="正方形/長方形 762">
          <a:extLst>
            <a:ext uri="{FF2B5EF4-FFF2-40B4-BE49-F238E27FC236}">
              <a16:creationId xmlns:a16="http://schemas.microsoft.com/office/drawing/2014/main" id="{5CC15E6A-50B7-4415-B54F-D4ABFD60DFAE}"/>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4" name="テキスト ボックス 763">
          <a:extLst>
            <a:ext uri="{FF2B5EF4-FFF2-40B4-BE49-F238E27FC236}">
              <a16:creationId xmlns:a16="http://schemas.microsoft.com/office/drawing/2014/main" id="{0C7658AB-7E60-475A-BD9F-292802DAB4C4}"/>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類似団体と比較して特に有形固定資産減価償却率が高くなっている施設は、保健センター、図書館である。</a:t>
          </a:r>
        </a:p>
        <a:p>
          <a:r>
            <a:rPr kumimoji="1" lang="ja-JP" altLang="en-US" sz="1300">
              <a:latin typeface="ＭＳ Ｐゴシック" panose="020B0600070205080204" pitchFamily="50" charset="-128"/>
              <a:ea typeface="ＭＳ Ｐゴシック" panose="020B0600070205080204" pitchFamily="50" charset="-128"/>
            </a:rPr>
            <a:t>保健センターについては、旧役場庁舎を改修し、継続的に使用しているためと考えられる。</a:t>
          </a:r>
        </a:p>
        <a:p>
          <a:r>
            <a:rPr kumimoji="1" lang="ja-JP" altLang="en-US" sz="1300">
              <a:latin typeface="ＭＳ Ｐゴシック" panose="020B0600070205080204" pitchFamily="50" charset="-128"/>
              <a:ea typeface="ＭＳ Ｐゴシック" panose="020B0600070205080204" pitchFamily="50" charset="-128"/>
            </a:rPr>
            <a:t>図書館については、昭和</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年度に整備され、老朽化が進行していることから減価償却率が高くなっている。</a:t>
          </a:r>
        </a:p>
        <a:p>
          <a:r>
            <a:rPr kumimoji="1" lang="ja-JP" altLang="en-US" sz="1300">
              <a:latin typeface="ＭＳ Ｐゴシック" panose="020B0600070205080204" pitchFamily="50" charset="-128"/>
              <a:ea typeface="ＭＳ Ｐゴシック" panose="020B0600070205080204" pitchFamily="50" charset="-128"/>
            </a:rPr>
            <a:t>また、体育館・プールについては、総合公園屋内多目的広場、屋内温水プール等スポーツ施設の拡充整備を昭和</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年より積極的に行ってきたことから、一人あたり面積が類似団体を上回っている特徴がある。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今後、これら施設について、個別施設計画に基づいて計画的な長寿命化改修を行うなど、適切に老朽化対策を行っていきたい。</a:t>
          </a:r>
        </a:p>
        <a:p>
          <a:r>
            <a:rPr kumimoji="1" lang="ja-JP" altLang="en-US" sz="1300">
              <a:latin typeface="ＭＳ Ｐゴシック" panose="020B0600070205080204" pitchFamily="50" charset="-128"/>
              <a:ea typeface="ＭＳ Ｐゴシック" panose="020B0600070205080204" pitchFamily="50" charset="-128"/>
            </a:rPr>
            <a:t>一般廃棄物処理施設の有形固定資産減価償却率が令和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年度に前年度比▲</a:t>
          </a:r>
          <a:r>
            <a:rPr kumimoji="1" lang="en-US" altLang="ja-JP" sz="1300">
              <a:latin typeface="ＭＳ Ｐゴシック" panose="020B0600070205080204" pitchFamily="50" charset="-128"/>
              <a:ea typeface="ＭＳ Ｐゴシック" panose="020B0600070205080204" pitchFamily="50" charset="-128"/>
            </a:rPr>
            <a:t>31.3</a:t>
          </a:r>
          <a:r>
            <a:rPr kumimoji="1" lang="ja-JP" altLang="en-US" sz="1300">
              <a:latin typeface="ＭＳ Ｐゴシック" panose="020B0600070205080204" pitchFamily="50" charset="-128"/>
              <a:ea typeface="ＭＳ Ｐゴシック" panose="020B0600070205080204" pitchFamily="50" charset="-128"/>
            </a:rPr>
            <a:t>％となっているが、これは加盟している一部事務組合がクリーンセンターを新築したことによる。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石川県内灘町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26,030
25,646
20.33
12,284,414
12,089,076
128,096
6,144,209
12,202,040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町内に中心となる産業がないことなどから、類似団体平均よりも低い水準で推移している。</a:t>
          </a:r>
        </a:p>
        <a:p>
          <a:r>
            <a:rPr kumimoji="1" lang="ja-JP" altLang="en-US" sz="1300">
              <a:latin typeface="ＭＳ Ｐゴシック" panose="020B0600070205080204" pitchFamily="50" charset="-128"/>
              <a:ea typeface="ＭＳ Ｐゴシック" panose="020B0600070205080204" pitchFamily="50" charset="-128"/>
            </a:rPr>
            <a:t>　歳入では、税収における個人住民税の割合が高い。法人関係税等の影響が少なく、景気に左右されにくい反面、景気上昇の局面でも税収の伸びが抑制される傾向がある。税収については、県央地区滞納整理機構に加入するなど、徴収の強化を図っている。今後も企業誘致や定住促進等で新たな財源の確保に努め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148872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0781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122061</xdr:rowOff>
    </xdr:from>
    <xdr:to>
      <xdr:col>19</xdr:col>
      <xdr:colOff>133350</xdr:colOff>
      <xdr:row>43</xdr:row>
      <xdr:rowOff>135467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108655</xdr:rowOff>
    </xdr:from>
    <xdr:to>
      <xdr:col>15</xdr:col>
      <xdr:colOff>82550</xdr:colOff>
      <xdr:row>43</xdr:row>
      <xdr:rowOff>122061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108655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98072</xdr:rowOff>
    </xdr:from>
    <xdr:to>
      <xdr:col>23</xdr:col>
      <xdr:colOff>184150</xdr:colOff>
      <xdr:row>44</xdr:row>
      <xdr:rowOff>28222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70149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4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71261</xdr:rowOff>
    </xdr:from>
    <xdr:to>
      <xdr:col>15</xdr:col>
      <xdr:colOff>133350</xdr:colOff>
      <xdr:row>44</xdr:row>
      <xdr:rowOff>1411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157638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年度は、歳入面において、町税や普通交付税の増があったものの、歳出面において、公債費をのぞくすべての経常経費が増加したため、経常収支比率は微増した。</a:t>
          </a:r>
        </a:p>
        <a:p>
          <a:r>
            <a:rPr kumimoji="1" lang="ja-JP" altLang="en-US" sz="1300">
              <a:latin typeface="ＭＳ Ｐゴシック" panose="020B0600070205080204" pitchFamily="50" charset="-128"/>
              <a:ea typeface="ＭＳ Ｐゴシック" panose="020B0600070205080204" pitchFamily="50" charset="-128"/>
            </a:rPr>
            <a:t>　特に、歳出面における社会保障経費や公共下水道事業への繰出は依然として増加傾向にあり、また、今回は減少した公債費も、災害復旧事業や大規模事業等に係る償還により、今後増加することが見込まれる。このため、下水道料金や事務事業等の見直しを進めるなど、経常経費の削減に務める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32385</xdr:rowOff>
    </xdr:from>
    <xdr:to>
      <xdr:col>23</xdr:col>
      <xdr:colOff>133350</xdr:colOff>
      <xdr:row>62</xdr:row>
      <xdr:rowOff>98743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662285"/>
          <a:ext cx="8382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103822</xdr:rowOff>
    </xdr:from>
    <xdr:to>
      <xdr:col>19</xdr:col>
      <xdr:colOff>133350</xdr:colOff>
      <xdr:row>62</xdr:row>
      <xdr:rowOff>32385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390822"/>
          <a:ext cx="889000" cy="27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158449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103822</xdr:rowOff>
    </xdr:from>
    <xdr:to>
      <xdr:col>15</xdr:col>
      <xdr:colOff>82550</xdr:colOff>
      <xdr:row>62</xdr:row>
      <xdr:rowOff>140970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390822"/>
          <a:ext cx="889000" cy="38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140970</xdr:rowOff>
    </xdr:from>
    <xdr:to>
      <xdr:col>11</xdr:col>
      <xdr:colOff>31750</xdr:colOff>
      <xdr:row>63</xdr:row>
      <xdr:rowOff>78105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7087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47943</xdr:rowOff>
    </xdr:from>
    <xdr:to>
      <xdr:col>23</xdr:col>
      <xdr:colOff>184150</xdr:colOff>
      <xdr:row>62</xdr:row>
      <xdr:rowOff>149543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64470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2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153035</xdr:rowOff>
    </xdr:from>
    <xdr:to>
      <xdr:col>19</xdr:col>
      <xdr:colOff>184150</xdr:colOff>
      <xdr:row>62</xdr:row>
      <xdr:rowOff>83185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93362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8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53022</xdr:rowOff>
    </xdr:from>
    <xdr:to>
      <xdr:col>15</xdr:col>
      <xdr:colOff>133350</xdr:colOff>
      <xdr:row>60</xdr:row>
      <xdr:rowOff>154622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164799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10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90170</xdr:rowOff>
    </xdr:from>
    <xdr:to>
      <xdr:col>11</xdr:col>
      <xdr:colOff>82550</xdr:colOff>
      <xdr:row>63</xdr:row>
      <xdr:rowOff>20320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139082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[139,537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人件費の削減や行財政改革の推進により、例年は類似団体平均に比べて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％弱低い傾向にあったが、令和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年度は災害対応のための人件費の増加や災害廃棄物処理等の物件費の増加があったことから、類似団体平均と同水準になった。</a:t>
          </a:r>
        </a:p>
        <a:p>
          <a:r>
            <a:rPr kumimoji="1" lang="ja-JP" altLang="en-US" sz="1300">
              <a:latin typeface="ＭＳ Ｐゴシック" panose="020B0600070205080204" pitchFamily="50" charset="-128"/>
              <a:ea typeface="ＭＳ Ｐゴシック" panose="020B0600070205080204" pitchFamily="50" charset="-128"/>
            </a:rPr>
            <a:t>　今後もこの傾向は続く見込みであるが、適正な定員管理や物件費の抑制等により、数値の改善に努める必要がある。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127958</xdr:rowOff>
    </xdr:from>
    <xdr:to>
      <xdr:col>23</xdr:col>
      <xdr:colOff>133350</xdr:colOff>
      <xdr:row>82</xdr:row>
      <xdr:rowOff>13005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15408"/>
          <a:ext cx="838200" cy="5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104653</xdr:rowOff>
    </xdr:from>
    <xdr:to>
      <xdr:col>19</xdr:col>
      <xdr:colOff>133350</xdr:colOff>
      <xdr:row>81</xdr:row>
      <xdr:rowOff>127958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92103"/>
          <a:ext cx="889000" cy="2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80045</xdr:rowOff>
    </xdr:from>
    <xdr:to>
      <xdr:col>15</xdr:col>
      <xdr:colOff>82550</xdr:colOff>
      <xdr:row>81</xdr:row>
      <xdr:rowOff>104653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67495"/>
          <a:ext cx="889000" cy="2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25676</xdr:rowOff>
    </xdr:from>
    <xdr:to>
      <xdr:col>11</xdr:col>
      <xdr:colOff>31750</xdr:colOff>
      <xdr:row>81</xdr:row>
      <xdr:rowOff>80045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13126"/>
          <a:ext cx="889000" cy="5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133655</xdr:rowOff>
    </xdr:from>
    <xdr:to>
      <xdr:col>23</xdr:col>
      <xdr:colOff>184150</xdr:colOff>
      <xdr:row>82</xdr:row>
      <xdr:rowOff>63805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2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150182</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6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77158</xdr:rowOff>
    </xdr:from>
    <xdr:to>
      <xdr:col>19</xdr:col>
      <xdr:colOff>184150</xdr:colOff>
      <xdr:row>82</xdr:row>
      <xdr:rowOff>7308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6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17485</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33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53853</xdr:rowOff>
    </xdr:from>
    <xdr:to>
      <xdr:col>15</xdr:col>
      <xdr:colOff>133350</xdr:colOff>
      <xdr:row>81</xdr:row>
      <xdr:rowOff>155453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4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165630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10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29245</xdr:rowOff>
    </xdr:from>
    <xdr:to>
      <xdr:col>11</xdr:col>
      <xdr:colOff>82550</xdr:colOff>
      <xdr:row>81</xdr:row>
      <xdr:rowOff>130845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1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141022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8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146326</xdr:rowOff>
    </xdr:from>
    <xdr:to>
      <xdr:col>7</xdr:col>
      <xdr:colOff>31750</xdr:colOff>
      <xdr:row>81</xdr:row>
      <xdr:rowOff>76476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86653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31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給料表が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級制であるため、類似団体平均より低い数値で推移している。</a:t>
          </a:r>
        </a:p>
        <a:p>
          <a:r>
            <a:rPr kumimoji="1" lang="ja-JP" altLang="en-US" sz="1300">
              <a:latin typeface="ＭＳ Ｐゴシック" panose="020B0600070205080204" pitchFamily="50" charset="-128"/>
              <a:ea typeface="ＭＳ Ｐゴシック" panose="020B0600070205080204" pitchFamily="50" charset="-128"/>
            </a:rPr>
            <a:t>　また、年齢階層の変化等により、令和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年度以降連続で減少し続けている。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83</xdr:row>
      <xdr:rowOff>66322</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243050"/>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66322</xdr:rowOff>
    </xdr:from>
    <xdr:to>
      <xdr:col>77</xdr:col>
      <xdr:colOff>44450</xdr:colOff>
      <xdr:row>84</xdr:row>
      <xdr:rowOff>2116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296672"/>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2116</xdr:rowOff>
    </xdr:from>
    <xdr:to>
      <xdr:col>72</xdr:col>
      <xdr:colOff>203200</xdr:colOff>
      <xdr:row>84</xdr:row>
      <xdr:rowOff>28928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40391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146755</xdr:rowOff>
    </xdr:from>
    <xdr:to>
      <xdr:col>68</xdr:col>
      <xdr:colOff>152400</xdr:colOff>
      <xdr:row>84</xdr:row>
      <xdr:rowOff>28928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37710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133350</xdr:rowOff>
    </xdr:from>
    <xdr:to>
      <xdr:col>81</xdr:col>
      <xdr:colOff>95250</xdr:colOff>
      <xdr:row>83</xdr:row>
      <xdr:rowOff>63500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149877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03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15522</xdr:rowOff>
    </xdr:from>
    <xdr:to>
      <xdr:col>77</xdr:col>
      <xdr:colOff>95250</xdr:colOff>
      <xdr:row>83</xdr:row>
      <xdr:rowOff>117122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127299</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01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122766</xdr:rowOff>
    </xdr:from>
    <xdr:to>
      <xdr:col>73</xdr:col>
      <xdr:colOff>44450</xdr:colOff>
      <xdr:row>84</xdr:row>
      <xdr:rowOff>52916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63093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149578</xdr:rowOff>
    </xdr:from>
    <xdr:to>
      <xdr:col>68</xdr:col>
      <xdr:colOff>203200</xdr:colOff>
      <xdr:row>84</xdr:row>
      <xdr:rowOff>79728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89905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95955</xdr:rowOff>
    </xdr:from>
    <xdr:to>
      <xdr:col>64</xdr:col>
      <xdr:colOff>152400</xdr:colOff>
      <xdr:row>84</xdr:row>
      <xdr:rowOff>26105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36282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類似団体平均とほぼ同水準で推移している。</a:t>
          </a:r>
        </a:p>
        <a:p>
          <a:r>
            <a:rPr kumimoji="1" lang="ja-JP" altLang="en-US" sz="1300">
              <a:latin typeface="ＭＳ Ｐゴシック" panose="020B0600070205080204" pitchFamily="50" charset="-128"/>
              <a:ea typeface="ＭＳ Ｐゴシック" panose="020B0600070205080204" pitchFamily="50" charset="-128"/>
            </a:rPr>
            <a:t>　今後しばらくは、定年の延長により、退職者の減少が見込まれているが、勤務体系・配置体系の総合的な見直しを行うなど、職員定数管理計画に基づき適正な人員配置を行う必要がある。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142603</xdr:rowOff>
    </xdr:from>
    <xdr:to>
      <xdr:col>81</xdr:col>
      <xdr:colOff>44450</xdr:colOff>
      <xdr:row>60</xdr:row>
      <xdr:rowOff>161562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29603"/>
          <a:ext cx="8382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82476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198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130538</xdr:rowOff>
    </xdr:from>
    <xdr:to>
      <xdr:col>77</xdr:col>
      <xdr:colOff>44450</xdr:colOff>
      <xdr:row>60</xdr:row>
      <xdr:rowOff>142603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1753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163937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0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123644</xdr:rowOff>
    </xdr:from>
    <xdr:to>
      <xdr:col>72</xdr:col>
      <xdr:colOff>203200</xdr:colOff>
      <xdr:row>60</xdr:row>
      <xdr:rowOff>130538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10644"/>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123644</xdr:rowOff>
    </xdr:from>
    <xdr:to>
      <xdr:col>68</xdr:col>
      <xdr:colOff>152400</xdr:colOff>
      <xdr:row>60</xdr:row>
      <xdr:rowOff>123644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10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144978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110762</xdr:rowOff>
    </xdr:from>
    <xdr:to>
      <xdr:col>81</xdr:col>
      <xdr:colOff>95250</xdr:colOff>
      <xdr:row>61</xdr:row>
      <xdr:rowOff>40912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9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82839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369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91803</xdr:rowOff>
    </xdr:from>
    <xdr:to>
      <xdr:col>77</xdr:col>
      <xdr:colOff>95250</xdr:colOff>
      <xdr:row>61</xdr:row>
      <xdr:rowOff>21953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6730</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4651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79738</xdr:rowOff>
    </xdr:from>
    <xdr:to>
      <xdr:col>73</xdr:col>
      <xdr:colOff>44450</xdr:colOff>
      <xdr:row>61</xdr:row>
      <xdr:rowOff>9888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166115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453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72844</xdr:rowOff>
    </xdr:from>
    <xdr:to>
      <xdr:col>68</xdr:col>
      <xdr:colOff>203200</xdr:colOff>
      <xdr:row>61</xdr:row>
      <xdr:rowOff>2994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5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159221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44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72844</xdr:rowOff>
    </xdr:from>
    <xdr:to>
      <xdr:col>64</xdr:col>
      <xdr:colOff>152400</xdr:colOff>
      <xdr:row>61</xdr:row>
      <xdr:rowOff>2994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5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159221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44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年度は、下水道事業会計に対する繰出金等が減少したことから、単年度においては前年度比</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ヶ年平均においては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今後、大型建設事業や災害復旧関連事業の償還開始が控えており、元利償還金がさらに増加することが見込まれるため、令和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年度以降の数値悪化が懸念される。投資的事業の見直し等を行い、地方債の新規発行の抑制を図る必要がある。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36513</xdr:rowOff>
    </xdr:from>
    <xdr:to>
      <xdr:col>81</xdr:col>
      <xdr:colOff>44450</xdr:colOff>
      <xdr:row>40</xdr:row>
      <xdr:rowOff>60643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689451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71137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58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12382</xdr:rowOff>
    </xdr:from>
    <xdr:to>
      <xdr:col>77</xdr:col>
      <xdr:colOff>44450</xdr:colOff>
      <xdr:row>40</xdr:row>
      <xdr:rowOff>60643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870382"/>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154322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49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12382</xdr:rowOff>
    </xdr:from>
    <xdr:to>
      <xdr:col>72</xdr:col>
      <xdr:colOff>203200</xdr:colOff>
      <xdr:row>40</xdr:row>
      <xdr:rowOff>18415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870382"/>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136224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18415</xdr:rowOff>
    </xdr:from>
    <xdr:to>
      <xdr:col>68</xdr:col>
      <xdr:colOff>152400</xdr:colOff>
      <xdr:row>40</xdr:row>
      <xdr:rowOff>36513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87641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154322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157163</xdr:rowOff>
    </xdr:from>
    <xdr:to>
      <xdr:col>81</xdr:col>
      <xdr:colOff>95250</xdr:colOff>
      <xdr:row>40</xdr:row>
      <xdr:rowOff>87313</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8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129240</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81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9843</xdr:rowOff>
    </xdr:from>
    <xdr:to>
      <xdr:col>77</xdr:col>
      <xdr:colOff>95250</xdr:colOff>
      <xdr:row>40</xdr:row>
      <xdr:rowOff>111443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86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96220</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954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133032</xdr:rowOff>
    </xdr:from>
    <xdr:to>
      <xdr:col>73</xdr:col>
      <xdr:colOff>44450</xdr:colOff>
      <xdr:row>40</xdr:row>
      <xdr:rowOff>63182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81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47959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90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139065</xdr:rowOff>
    </xdr:from>
    <xdr:to>
      <xdr:col>68</xdr:col>
      <xdr:colOff>203200</xdr:colOff>
      <xdr:row>40</xdr:row>
      <xdr:rowOff>69215</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82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53992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91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157163</xdr:rowOff>
    </xdr:from>
    <xdr:to>
      <xdr:col>64</xdr:col>
      <xdr:colOff>152400</xdr:colOff>
      <xdr:row>40</xdr:row>
      <xdr:rowOff>87313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8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72090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93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年度は、能登半島地震の発生に伴う特別交付税の大幅増などにより、基金残高が増加したため、前年度比で</a:t>
          </a:r>
          <a:r>
            <a:rPr kumimoji="1" lang="en-US" altLang="ja-JP" sz="1300">
              <a:latin typeface="ＭＳ Ｐゴシック" panose="020B0600070205080204" pitchFamily="50" charset="-128"/>
              <a:ea typeface="ＭＳ Ｐゴシック" panose="020B0600070205080204" pitchFamily="50" charset="-128"/>
            </a:rPr>
            <a:t>35.4</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しかしながら、自主財源が増加したわけではないため、一過性の事象であると考えられる。また、依然として類似団体平均よりも高い水準で推移しているため、今後更なる事業実施の適正化を図り、財政の健全化に努める必要があ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135346</xdr:rowOff>
    </xdr:from>
    <xdr:to>
      <xdr:col>81</xdr:col>
      <xdr:colOff>44450</xdr:colOff>
      <xdr:row>19</xdr:row>
      <xdr:rowOff>27758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878546"/>
          <a:ext cx="838200" cy="40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65919</xdr:rowOff>
    </xdr:from>
    <xdr:to>
      <xdr:col>77</xdr:col>
      <xdr:colOff>44450</xdr:colOff>
      <xdr:row>19</xdr:row>
      <xdr:rowOff>27758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290800" y="3152019"/>
          <a:ext cx="889000" cy="13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65919</xdr:rowOff>
    </xdr:from>
    <xdr:to>
      <xdr:col>72</xdr:col>
      <xdr:colOff>203200</xdr:colOff>
      <xdr:row>19</xdr:row>
      <xdr:rowOff>33504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3152019"/>
          <a:ext cx="889000" cy="13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30057</xdr:rowOff>
    </xdr:from>
    <xdr:to>
      <xdr:col>68</xdr:col>
      <xdr:colOff>152400</xdr:colOff>
      <xdr:row>19</xdr:row>
      <xdr:rowOff>33504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3512800" y="328760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40217</xdr:rowOff>
    </xdr:from>
    <xdr:to>
      <xdr:col>68</xdr:col>
      <xdr:colOff>203200</xdr:colOff>
      <xdr:row>14</xdr:row>
      <xdr:rowOff>141817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84546</xdr:rowOff>
    </xdr:from>
    <xdr:to>
      <xdr:col>81</xdr:col>
      <xdr:colOff>95250</xdr:colOff>
      <xdr:row>17</xdr:row>
      <xdr:rowOff>14696</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82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56623</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799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148409</xdr:rowOff>
    </xdr:from>
    <xdr:to>
      <xdr:col>77</xdr:col>
      <xdr:colOff>95250</xdr:colOff>
      <xdr:row>19</xdr:row>
      <xdr:rowOff>78559</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323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63335</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3320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15119</xdr:rowOff>
    </xdr:from>
    <xdr:to>
      <xdr:col>73</xdr:col>
      <xdr:colOff>44450</xdr:colOff>
      <xdr:row>18</xdr:row>
      <xdr:rowOff>116719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310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101496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318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154154</xdr:rowOff>
    </xdr:from>
    <xdr:to>
      <xdr:col>68</xdr:col>
      <xdr:colOff>203200</xdr:colOff>
      <xdr:row>19</xdr:row>
      <xdr:rowOff>84304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324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69081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32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150707</xdr:rowOff>
    </xdr:from>
    <xdr:to>
      <xdr:col>64</xdr:col>
      <xdr:colOff>152400</xdr:colOff>
      <xdr:row>19</xdr:row>
      <xdr:rowOff>80857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323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65634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32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石川県内灘町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26,030
25,646
20.33
12,284,414
12,089,076
128,096
6,144,209
12,202,040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年続けて、人事院勧告に基づく基本給・賞与の増額により人件費が増加した。当町では、消防業務の単独実施や町立保育所の運営等を行っていることもあり、令和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今後も定年延長による人件費の増等が想定されるため、適正な定員管理や人員配置等により、人件費の抑制に努める。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120142</xdr:rowOff>
    </xdr:from>
    <xdr:to>
      <xdr:col>24</xdr:col>
      <xdr:colOff>25400</xdr:colOff>
      <xdr:row>37</xdr:row>
      <xdr:rowOff>147574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637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28702</xdr:rowOff>
    </xdr:from>
    <xdr:to>
      <xdr:col>19</xdr:col>
      <xdr:colOff>187325</xdr:colOff>
      <xdr:row>37</xdr:row>
      <xdr:rowOff>120142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723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28702</xdr:rowOff>
    </xdr:from>
    <xdr:to>
      <xdr:col>15</xdr:col>
      <xdr:colOff>98425</xdr:colOff>
      <xdr:row>37</xdr:row>
      <xdr:rowOff>138430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723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37</xdr:row>
      <xdr:rowOff>138430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992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96774</xdr:rowOff>
    </xdr:from>
    <xdr:to>
      <xdr:col>24</xdr:col>
      <xdr:colOff>76200</xdr:colOff>
      <xdr:row>38</xdr:row>
      <xdr:rowOff>26924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68851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69342</xdr:rowOff>
    </xdr:from>
    <xdr:to>
      <xdr:col>20</xdr:col>
      <xdr:colOff>38100</xdr:colOff>
      <xdr:row>37</xdr:row>
      <xdr:rowOff>170942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155719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149352</xdr:rowOff>
    </xdr:from>
    <xdr:to>
      <xdr:col>15</xdr:col>
      <xdr:colOff>149225</xdr:colOff>
      <xdr:row>37</xdr:row>
      <xdr:rowOff>79502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近年は類似団体平均より低い水準で推移している。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年度は、光熱水費の高騰などにより、前年度比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ポイント微増している。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20320</xdr:rowOff>
    </xdr:from>
    <xdr:to>
      <xdr:col>82</xdr:col>
      <xdr:colOff>107950</xdr:colOff>
      <xdr:row>14</xdr:row>
      <xdr:rowOff>50800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206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54610</xdr:rowOff>
    </xdr:from>
    <xdr:to>
      <xdr:col>78</xdr:col>
      <xdr:colOff>69850</xdr:colOff>
      <xdr:row>14</xdr:row>
      <xdr:rowOff>20320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2834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54610</xdr:rowOff>
    </xdr:from>
    <xdr:to>
      <xdr:col>73</xdr:col>
      <xdr:colOff>180975</xdr:colOff>
      <xdr:row>13</xdr:row>
      <xdr:rowOff>69850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2834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69850</xdr:rowOff>
    </xdr:from>
    <xdr:to>
      <xdr:col>69</xdr:col>
      <xdr:colOff>92075</xdr:colOff>
      <xdr:row>15</xdr:row>
      <xdr:rowOff>69850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2987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0</xdr:rowOff>
    </xdr:from>
    <xdr:to>
      <xdr:col>82</xdr:col>
      <xdr:colOff>158750</xdr:colOff>
      <xdr:row>14</xdr:row>
      <xdr:rowOff>101600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16527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140970</xdr:rowOff>
    </xdr:from>
    <xdr:to>
      <xdr:col>78</xdr:col>
      <xdr:colOff>120650</xdr:colOff>
      <xdr:row>14</xdr:row>
      <xdr:rowOff>71120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36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81297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3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3810</xdr:rowOff>
    </xdr:from>
    <xdr:to>
      <xdr:col>74</xdr:col>
      <xdr:colOff>31750</xdr:colOff>
      <xdr:row>13</xdr:row>
      <xdr:rowOff>105410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23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115587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00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19050</xdr:rowOff>
    </xdr:from>
    <xdr:to>
      <xdr:col>69</xdr:col>
      <xdr:colOff>142875</xdr:colOff>
      <xdr:row>13</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130827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19050</xdr:rowOff>
    </xdr:from>
    <xdr:to>
      <xdr:col>65</xdr:col>
      <xdr:colOff>53975</xdr:colOff>
      <xdr:row>15</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130827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例年、類似団体平均よりやや高い数値で推移していたが、令和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年度以降は</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年連続で類似団体平均を下回った。</a:t>
          </a:r>
        </a:p>
        <a:p>
          <a:r>
            <a:rPr kumimoji="1" lang="ja-JP" altLang="en-US" sz="1300">
              <a:latin typeface="ＭＳ Ｐゴシック" panose="020B0600070205080204" pitchFamily="50" charset="-128"/>
              <a:ea typeface="ＭＳ Ｐゴシック" panose="020B0600070205080204" pitchFamily="50" charset="-128"/>
            </a:rPr>
            <a:t>　少子高齢化や障害者給付の充実等に伴い社会保障に関する経費は年々増加傾向にあるため、今後は制度の見直しを行うなど、抑制を図りたい。</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56</xdr:row>
      <xdr:rowOff>154215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7921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45357</xdr:rowOff>
    </xdr:from>
    <xdr:to>
      <xdr:col>19</xdr:col>
      <xdr:colOff>187325</xdr:colOff>
      <xdr:row>56</xdr:row>
      <xdr:rowOff>78015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465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23585</xdr:rowOff>
    </xdr:from>
    <xdr:to>
      <xdr:col>15</xdr:col>
      <xdr:colOff>98425</xdr:colOff>
      <xdr:row>56</xdr:row>
      <xdr:rowOff>45357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247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23585</xdr:rowOff>
    </xdr:from>
    <xdr:to>
      <xdr:col>11</xdr:col>
      <xdr:colOff>9525</xdr:colOff>
      <xdr:row>56</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24785"/>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119942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138992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166007</xdr:rowOff>
    </xdr:from>
    <xdr:to>
      <xdr:col>15</xdr:col>
      <xdr:colOff>149225</xdr:colOff>
      <xdr:row>56</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144235</xdr:rowOff>
    </xdr:from>
    <xdr:to>
      <xdr:col>11</xdr:col>
      <xdr:colOff>60325</xdr:colOff>
      <xdr:row>56</xdr:row>
      <xdr:rowOff>74385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84562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年度は、その他の</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％のうち、特別会計等への繰出金に係る比率が</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％弱を占めている。</a:t>
          </a:r>
        </a:p>
        <a:p>
          <a:r>
            <a:rPr kumimoji="1" lang="ja-JP" altLang="en-US" sz="1300">
              <a:latin typeface="ＭＳ Ｐゴシック" panose="020B0600070205080204" pitchFamily="50" charset="-128"/>
              <a:ea typeface="ＭＳ Ｐゴシック" panose="020B0600070205080204" pitchFamily="50" charset="-128"/>
            </a:rPr>
            <a:t>　後期高齢者医療、介護保険の各会計への繰出額は医療費等の増加に伴い上昇傾向が続いており、下水道事業でも老朽設備更新に係る繰出金が増加している。今後、各事業について料金等の改定や業務の効率化を図る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15422</xdr:rowOff>
    </xdr:from>
    <xdr:to>
      <xdr:col>82</xdr:col>
      <xdr:colOff>107950</xdr:colOff>
      <xdr:row>57</xdr:row>
      <xdr:rowOff>48078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880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93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110672</xdr:rowOff>
    </xdr:from>
    <xdr:to>
      <xdr:col>78</xdr:col>
      <xdr:colOff>69850</xdr:colOff>
      <xdr:row>57</xdr:row>
      <xdr:rowOff>15422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118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110672</xdr:rowOff>
    </xdr:from>
    <xdr:to>
      <xdr:col>73</xdr:col>
      <xdr:colOff>180975</xdr:colOff>
      <xdr:row>58</xdr:row>
      <xdr:rowOff>116115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11872"/>
          <a:ext cx="8890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116115</xdr:rowOff>
    </xdr:from>
    <xdr:to>
      <xdr:col>69</xdr:col>
      <xdr:colOff>92075</xdr:colOff>
      <xdr:row>60</xdr:row>
      <xdr:rowOff>143328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60215"/>
          <a:ext cx="889000" cy="37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140805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4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136072</xdr:rowOff>
    </xdr:from>
    <xdr:to>
      <xdr:col>78</xdr:col>
      <xdr:colOff>120650</xdr:colOff>
      <xdr:row>57</xdr:row>
      <xdr:rowOff>66222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50999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2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59872</xdr:rowOff>
    </xdr:from>
    <xdr:to>
      <xdr:col>74</xdr:col>
      <xdr:colOff>31750</xdr:colOff>
      <xdr:row>56</xdr:row>
      <xdr:rowOff>161472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65315</xdr:rowOff>
    </xdr:from>
    <xdr:to>
      <xdr:col>69</xdr:col>
      <xdr:colOff>142875</xdr:colOff>
      <xdr:row>58</xdr:row>
      <xdr:rowOff>166915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92528</xdr:rowOff>
    </xdr:from>
    <xdr:to>
      <xdr:col>65</xdr:col>
      <xdr:colOff>53975</xdr:colOff>
      <xdr:row>61</xdr:row>
      <xdr:rowOff>22678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7455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私立保育園の施設建設に係る準公債費が、償還完了に伴い減少していることから、近年は改善傾向にある。令和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年度は一部事務組合への負担金が減少したため、前年度比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ポイント微減した。</a:t>
          </a:r>
        </a:p>
        <a:p>
          <a:r>
            <a:rPr kumimoji="1" lang="ja-JP" altLang="en-US" sz="1300">
              <a:latin typeface="ＭＳ Ｐゴシック" panose="020B0600070205080204" pitchFamily="50" charset="-128"/>
              <a:ea typeface="ＭＳ Ｐゴシック" panose="020B0600070205080204" pitchFamily="50" charset="-128"/>
            </a:rPr>
            <a:t>　しかしながら、今後は一部事務組合の新クリーンセンター建設事業の償還開始などにより、補助費等は増加していく見込みである。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129286</xdr:rowOff>
    </xdr:from>
    <xdr:to>
      <xdr:col>82</xdr:col>
      <xdr:colOff>107950</xdr:colOff>
      <xdr:row>35</xdr:row>
      <xdr:rowOff>133858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300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133858</xdr:rowOff>
    </xdr:from>
    <xdr:to>
      <xdr:col>78</xdr:col>
      <xdr:colOff>69850</xdr:colOff>
      <xdr:row>36</xdr:row>
      <xdr:rowOff>3556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346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xdr:rowOff>
    </xdr:from>
    <xdr:to>
      <xdr:col>73</xdr:col>
      <xdr:colOff>180975</xdr:colOff>
      <xdr:row>36</xdr:row>
      <xdr:rowOff>58420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1757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106426</xdr:rowOff>
    </xdr:from>
    <xdr:to>
      <xdr:col>69</xdr:col>
      <xdr:colOff>92075</xdr:colOff>
      <xdr:row>36</xdr:row>
      <xdr:rowOff>58420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10717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78486</xdr:rowOff>
    </xdr:from>
    <xdr:to>
      <xdr:col>82</xdr:col>
      <xdr:colOff>158750</xdr:colOff>
      <xdr:row>36</xdr:row>
      <xdr:rowOff>8636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95013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2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83058</xdr:rowOff>
    </xdr:from>
    <xdr:to>
      <xdr:col>78</xdr:col>
      <xdr:colOff>120650</xdr:colOff>
      <xdr:row>36</xdr:row>
      <xdr:rowOff>13208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23385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124206</xdr:rowOff>
    </xdr:from>
    <xdr:to>
      <xdr:col>74</xdr:col>
      <xdr:colOff>31750</xdr:colOff>
      <xdr:row>36</xdr:row>
      <xdr:rowOff>54356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64533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55626</xdr:rowOff>
    </xdr:from>
    <xdr:to>
      <xdr:col>65</xdr:col>
      <xdr:colOff>53975</xdr:colOff>
      <xdr:row>35</xdr:row>
      <xdr:rowOff>157226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167403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過去に実施してきた普通建設事業に伴う借入により、類似団体平均より高い数値で推移している。近年は大型事業に係る町債の償還が順次開始となり、微増し続けている。</a:t>
          </a:r>
        </a:p>
        <a:p>
          <a:r>
            <a:rPr kumimoji="1" lang="ja-JP" altLang="en-US" sz="1300">
              <a:latin typeface="ＭＳ Ｐゴシック" panose="020B0600070205080204" pitchFamily="50" charset="-128"/>
              <a:ea typeface="ＭＳ Ｐゴシック" panose="020B0600070205080204" pitchFamily="50" charset="-128"/>
            </a:rPr>
            <a:t>　今後更に災害復旧債の償還開始も控えており、経常収支に占める公債費の割合の増加が見込まれるため、行財政改革等により経常的な支出の抑制に努める。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xdr:rowOff>
    </xdr:from>
    <xdr:to>
      <xdr:col>24</xdr:col>
      <xdr:colOff>25400</xdr:colOff>
      <xdr:row>78</xdr:row>
      <xdr:rowOff>44704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3812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120159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17272</xdr:rowOff>
    </xdr:from>
    <xdr:to>
      <xdr:col>19</xdr:col>
      <xdr:colOff>187325</xdr:colOff>
      <xdr:row>78</xdr:row>
      <xdr:rowOff>44704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3903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165863</xdr:rowOff>
    </xdr:from>
    <xdr:to>
      <xdr:col>15</xdr:col>
      <xdr:colOff>98425</xdr:colOff>
      <xdr:row>78</xdr:row>
      <xdr:rowOff>17272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3675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133858</xdr:rowOff>
    </xdr:from>
    <xdr:to>
      <xdr:col>11</xdr:col>
      <xdr:colOff>9525</xdr:colOff>
      <xdr:row>77</xdr:row>
      <xdr:rowOff>165863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335508"/>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128778</xdr:rowOff>
    </xdr:from>
    <xdr:to>
      <xdr:col>24</xdr:col>
      <xdr:colOff>76200</xdr:colOff>
      <xdr:row>78</xdr:row>
      <xdr:rowOff>58928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100855</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165354</xdr:rowOff>
    </xdr:from>
    <xdr:to>
      <xdr:col>20</xdr:col>
      <xdr:colOff>38100</xdr:colOff>
      <xdr:row>78</xdr:row>
      <xdr:rowOff>95504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80281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453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137922</xdr:rowOff>
    </xdr:from>
    <xdr:to>
      <xdr:col>15</xdr:col>
      <xdr:colOff>149225</xdr:colOff>
      <xdr:row>78</xdr:row>
      <xdr:rowOff>68072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52849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115063</xdr:rowOff>
    </xdr:from>
    <xdr:to>
      <xdr:col>11</xdr:col>
      <xdr:colOff>60325</xdr:colOff>
      <xdr:row>78</xdr:row>
      <xdr:rowOff>45213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29990</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169435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以前はほぼ類似団体平均と近似していたが、令和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年度以降は減少傾向にある。</a:t>
          </a:r>
        </a:p>
        <a:p>
          <a:r>
            <a:rPr kumimoji="1" lang="ja-JP" altLang="en-US" sz="1300">
              <a:latin typeface="ＭＳ Ｐゴシック" panose="020B0600070205080204" pitchFamily="50" charset="-128"/>
              <a:ea typeface="ＭＳ Ｐゴシック" panose="020B0600070205080204" pitchFamily="50" charset="-128"/>
            </a:rPr>
            <a:t>　しかしながら繰出金の割合は継続して高いため、今後も下水道事業については事務事業の見直しや料金改正を行い、国民健康保険事業についても各種健康施策の推進により健康寿命の延伸及び医療費の抑制を図り、繰出金増加の抑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165863</xdr:rowOff>
    </xdr:from>
    <xdr:to>
      <xdr:col>82</xdr:col>
      <xdr:colOff>107950</xdr:colOff>
      <xdr:row>76</xdr:row>
      <xdr:rowOff>81280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24613"/>
          <a:ext cx="8382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159004</xdr:rowOff>
    </xdr:from>
    <xdr:to>
      <xdr:col>78</xdr:col>
      <xdr:colOff>69850</xdr:colOff>
      <xdr:row>75</xdr:row>
      <xdr:rowOff>165863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846304"/>
          <a:ext cx="889000" cy="1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159004</xdr:rowOff>
    </xdr:from>
    <xdr:to>
      <xdr:col>73</xdr:col>
      <xdr:colOff>180975</xdr:colOff>
      <xdr:row>76</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846304"/>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127000</xdr:rowOff>
    </xdr:from>
    <xdr:to>
      <xdr:col>69</xdr:col>
      <xdr:colOff>92075</xdr:colOff>
      <xdr:row>77</xdr:row>
      <xdr:rowOff>69850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157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47007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115062</xdr:rowOff>
    </xdr:from>
    <xdr:to>
      <xdr:col>78</xdr:col>
      <xdr:colOff>120650</xdr:colOff>
      <xdr:row>76</xdr:row>
      <xdr:rowOff>45213</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108204</xdr:rowOff>
    </xdr:from>
    <xdr:to>
      <xdr:col>74</xdr:col>
      <xdr:colOff>31750</xdr:colOff>
      <xdr:row>75</xdr:row>
      <xdr:rowOff>38354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48531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56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130827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石川県内灘町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44952</xdr:rowOff>
    </xdr:from>
    <xdr:to>
      <xdr:col>29</xdr:col>
      <xdr:colOff>127000</xdr:colOff>
      <xdr:row>18</xdr:row>
      <xdr:rowOff>147507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178677"/>
          <a:ext cx="647700" cy="102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22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147507</xdr:rowOff>
    </xdr:from>
    <xdr:to>
      <xdr:col>26</xdr:col>
      <xdr:colOff>50800</xdr:colOff>
      <xdr:row>19</xdr:row>
      <xdr:rowOff>4932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281232"/>
          <a:ext cx="698500" cy="28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8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153137</xdr:rowOff>
    </xdr:from>
    <xdr:to>
      <xdr:col>22</xdr:col>
      <xdr:colOff>114300</xdr:colOff>
      <xdr:row>19</xdr:row>
      <xdr:rowOff>4932</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3286862"/>
          <a:ext cx="698500" cy="23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153137</xdr:rowOff>
    </xdr:from>
    <xdr:to>
      <xdr:col>18</xdr:col>
      <xdr:colOff>177800</xdr:colOff>
      <xdr:row>19</xdr:row>
      <xdr:rowOff>30593</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286862"/>
          <a:ext cx="698500" cy="48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131203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2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165602</xdr:rowOff>
    </xdr:from>
    <xdr:to>
      <xdr:col>29</xdr:col>
      <xdr:colOff>177800</xdr:colOff>
      <xdr:row>18</xdr:row>
      <xdr:rowOff>95752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27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137679</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09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96707</xdr:rowOff>
    </xdr:from>
    <xdr:to>
      <xdr:col>26</xdr:col>
      <xdr:colOff>101600</xdr:colOff>
      <xdr:row>19</xdr:row>
      <xdr:rowOff>26857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230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11634</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316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125582</xdr:rowOff>
    </xdr:from>
    <xdr:to>
      <xdr:col>22</xdr:col>
      <xdr:colOff>165100</xdr:colOff>
      <xdr:row>19</xdr:row>
      <xdr:rowOff>55732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259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40509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34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102337</xdr:rowOff>
    </xdr:from>
    <xdr:to>
      <xdr:col>19</xdr:col>
      <xdr:colOff>38100</xdr:colOff>
      <xdr:row>19</xdr:row>
      <xdr:rowOff>32486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236062"/>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17264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322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151243</xdr:rowOff>
    </xdr:from>
    <xdr:to>
      <xdr:col>15</xdr:col>
      <xdr:colOff>101600</xdr:colOff>
      <xdr:row>19</xdr:row>
      <xdr:rowOff>81393</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284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66170</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7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185655</xdr:rowOff>
    </xdr:from>
    <xdr:to>
      <xdr:col>29</xdr:col>
      <xdr:colOff>127000</xdr:colOff>
      <xdr:row>35</xdr:row>
      <xdr:rowOff>296773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796005"/>
          <a:ext cx="647700" cy="111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185655</xdr:rowOff>
    </xdr:from>
    <xdr:to>
      <xdr:col>26</xdr:col>
      <xdr:colOff>50800</xdr:colOff>
      <xdr:row>35</xdr:row>
      <xdr:rowOff>251454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796005"/>
          <a:ext cx="698500" cy="65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322921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3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251454</xdr:rowOff>
    </xdr:from>
    <xdr:to>
      <xdr:col>22</xdr:col>
      <xdr:colOff>114300</xdr:colOff>
      <xdr:row>35</xdr:row>
      <xdr:rowOff>271761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861804"/>
          <a:ext cx="698500" cy="20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5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271761</xdr:rowOff>
    </xdr:from>
    <xdr:to>
      <xdr:col>18</xdr:col>
      <xdr:colOff>177800</xdr:colOff>
      <xdr:row>35</xdr:row>
      <xdr:rowOff>305003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882111"/>
          <a:ext cx="698500" cy="33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15663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245973</xdr:rowOff>
    </xdr:from>
    <xdr:to>
      <xdr:col>29</xdr:col>
      <xdr:colOff>177800</xdr:colOff>
      <xdr:row>36</xdr:row>
      <xdr:rowOff>4673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56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218050</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828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134855</xdr:rowOff>
    </xdr:from>
    <xdr:to>
      <xdr:col>26</xdr:col>
      <xdr:colOff>101600</xdr:colOff>
      <xdr:row>35</xdr:row>
      <xdr:rowOff>236455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745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246632</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514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200654</xdr:rowOff>
    </xdr:from>
    <xdr:to>
      <xdr:col>22</xdr:col>
      <xdr:colOff>165100</xdr:colOff>
      <xdr:row>35</xdr:row>
      <xdr:rowOff>302254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11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312431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57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220961</xdr:rowOff>
    </xdr:from>
    <xdr:to>
      <xdr:col>19</xdr:col>
      <xdr:colOff>38100</xdr:colOff>
      <xdr:row>35</xdr:row>
      <xdr:rowOff>322561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31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332738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600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254203</xdr:rowOff>
    </xdr:from>
    <xdr:to>
      <xdr:col>15</xdr:col>
      <xdr:colOff>101600</xdr:colOff>
      <xdr:row>36</xdr:row>
      <xdr:rowOff>12903</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64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23080</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633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石川県内灘町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26,030
25,646
20.33
12,284,414
12,089,076
128,096
6,144,209
12,202,040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81538</xdr:rowOff>
    </xdr:from>
    <xdr:to>
      <xdr:col>24</xdr:col>
      <xdr:colOff>63500</xdr:colOff>
      <xdr:row>37</xdr:row>
      <xdr:rowOff>597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53738"/>
          <a:ext cx="838200" cy="9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95935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68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597</xdr:rowOff>
    </xdr:from>
    <xdr:to>
      <xdr:col>19</xdr:col>
      <xdr:colOff>177800</xdr:colOff>
      <xdr:row>37</xdr:row>
      <xdr:rowOff>37369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44247"/>
          <a:ext cx="889000" cy="3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66462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37369</xdr:rowOff>
    </xdr:from>
    <xdr:to>
      <xdr:col>15</xdr:col>
      <xdr:colOff>50800</xdr:colOff>
      <xdr:row>37</xdr:row>
      <xdr:rowOff>40096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81019"/>
          <a:ext cx="889000" cy="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40096</xdr:rowOff>
    </xdr:from>
    <xdr:to>
      <xdr:col>10</xdr:col>
      <xdr:colOff>114300</xdr:colOff>
      <xdr:row>38</xdr:row>
      <xdr:rowOff>108104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83746"/>
          <a:ext cx="889000" cy="23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97029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30738</xdr:rowOff>
    </xdr:from>
    <xdr:to>
      <xdr:col>24</xdr:col>
      <xdr:colOff>114300</xdr:colOff>
      <xdr:row>36</xdr:row>
      <xdr:rowOff>132338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0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53615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5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121247</xdr:rowOff>
    </xdr:from>
    <xdr:to>
      <xdr:col>20</xdr:col>
      <xdr:colOff>38100</xdr:colOff>
      <xdr:row>37</xdr:row>
      <xdr:rowOff>51397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9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67924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6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158019</xdr:rowOff>
    </xdr:from>
    <xdr:to>
      <xdr:col>15</xdr:col>
      <xdr:colOff>101600</xdr:colOff>
      <xdr:row>37</xdr:row>
      <xdr:rowOff>88169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3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79296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2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160746</xdr:rowOff>
    </xdr:from>
    <xdr:to>
      <xdr:col>10</xdr:col>
      <xdr:colOff>165100</xdr:colOff>
      <xdr:row>37</xdr:row>
      <xdr:rowOff>90896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3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107423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10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57304</xdr:rowOff>
    </xdr:from>
    <xdr:to>
      <xdr:col>6</xdr:col>
      <xdr:colOff>38100</xdr:colOff>
      <xdr:row>38</xdr:row>
      <xdr:rowOff>158904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7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150031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6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2627</xdr:rowOff>
    </xdr:from>
    <xdr:to>
      <xdr:col>24</xdr:col>
      <xdr:colOff>63500</xdr:colOff>
      <xdr:row>57</xdr:row>
      <xdr:rowOff>38801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75277"/>
          <a:ext cx="838200" cy="3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38801</xdr:rowOff>
    </xdr:from>
    <xdr:to>
      <xdr:col>19</xdr:col>
      <xdr:colOff>177800</xdr:colOff>
      <xdr:row>57</xdr:row>
      <xdr:rowOff>45613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11451"/>
          <a:ext cx="8890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45613</xdr:rowOff>
    </xdr:from>
    <xdr:to>
      <xdr:col>15</xdr:col>
      <xdr:colOff>50800</xdr:colOff>
      <xdr:row>57</xdr:row>
      <xdr:rowOff>72263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18263"/>
          <a:ext cx="889000" cy="2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51529</xdr:rowOff>
    </xdr:from>
    <xdr:to>
      <xdr:col>10</xdr:col>
      <xdr:colOff>114300</xdr:colOff>
      <xdr:row>57</xdr:row>
      <xdr:rowOff>72263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824179"/>
          <a:ext cx="889000" cy="2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123277</xdr:rowOff>
    </xdr:from>
    <xdr:to>
      <xdr:col>24</xdr:col>
      <xdr:colOff>114300</xdr:colOff>
      <xdr:row>57</xdr:row>
      <xdr:rowOff>53427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2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83114</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8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159451</xdr:rowOff>
    </xdr:from>
    <xdr:to>
      <xdr:col>20</xdr:col>
      <xdr:colOff>38100</xdr:colOff>
      <xdr:row>57</xdr:row>
      <xdr:rowOff>89601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6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80728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5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166263</xdr:rowOff>
    </xdr:from>
    <xdr:to>
      <xdr:col>15</xdr:col>
      <xdr:colOff>101600</xdr:colOff>
      <xdr:row>57</xdr:row>
      <xdr:rowOff>96413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6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87540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21463</xdr:rowOff>
    </xdr:from>
    <xdr:to>
      <xdr:col>10</xdr:col>
      <xdr:colOff>165100</xdr:colOff>
      <xdr:row>57</xdr:row>
      <xdr:rowOff>123063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9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114190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8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729</xdr:rowOff>
    </xdr:from>
    <xdr:to>
      <xdr:col>6</xdr:col>
      <xdr:colOff>38100</xdr:colOff>
      <xdr:row>57</xdr:row>
      <xdr:rowOff>102329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7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93456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6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50409</xdr:rowOff>
    </xdr:from>
    <xdr:to>
      <xdr:col>24</xdr:col>
      <xdr:colOff>63500</xdr:colOff>
      <xdr:row>77</xdr:row>
      <xdr:rowOff>118577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252059"/>
          <a:ext cx="838200" cy="6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50409</xdr:rowOff>
    </xdr:from>
    <xdr:to>
      <xdr:col>19</xdr:col>
      <xdr:colOff>177800</xdr:colOff>
      <xdr:row>77</xdr:row>
      <xdr:rowOff>104907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252059"/>
          <a:ext cx="889000" cy="5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161419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81316</xdr:rowOff>
    </xdr:from>
    <xdr:to>
      <xdr:col>15</xdr:col>
      <xdr:colOff>50800</xdr:colOff>
      <xdr:row>77</xdr:row>
      <xdr:rowOff>104907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282966"/>
          <a:ext cx="889000" cy="2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166219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81316</xdr:rowOff>
    </xdr:from>
    <xdr:to>
      <xdr:col>10</xdr:col>
      <xdr:colOff>114300</xdr:colOff>
      <xdr:row>77</xdr:row>
      <xdr:rowOff>153645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282966"/>
          <a:ext cx="889000" cy="7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167546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67777</xdr:rowOff>
    </xdr:from>
    <xdr:to>
      <xdr:col>24</xdr:col>
      <xdr:colOff>114300</xdr:colOff>
      <xdr:row>77</xdr:row>
      <xdr:rowOff>169377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26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46204</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4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171059</xdr:rowOff>
    </xdr:from>
    <xdr:to>
      <xdr:col>20</xdr:col>
      <xdr:colOff>38100</xdr:colOff>
      <xdr:row>77</xdr:row>
      <xdr:rowOff>101209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0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117736</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297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54107</xdr:rowOff>
    </xdr:from>
    <xdr:to>
      <xdr:col>15</xdr:col>
      <xdr:colOff>101600</xdr:colOff>
      <xdr:row>77</xdr:row>
      <xdr:rowOff>155707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25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784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030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30516</xdr:rowOff>
    </xdr:from>
    <xdr:to>
      <xdr:col>10</xdr:col>
      <xdr:colOff>165100</xdr:colOff>
      <xdr:row>77</xdr:row>
      <xdr:rowOff>132116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3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148643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007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102845</xdr:rowOff>
    </xdr:from>
    <xdr:to>
      <xdr:col>6</xdr:col>
      <xdr:colOff>38100</xdr:colOff>
      <xdr:row>78</xdr:row>
      <xdr:rowOff>32995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0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24122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39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100152</xdr:rowOff>
    </xdr:from>
    <xdr:to>
      <xdr:col>24</xdr:col>
      <xdr:colOff>63500</xdr:colOff>
      <xdr:row>96</xdr:row>
      <xdr:rowOff>63157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387902"/>
          <a:ext cx="838200" cy="13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11192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70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14833</xdr:rowOff>
    </xdr:from>
    <xdr:to>
      <xdr:col>19</xdr:col>
      <xdr:colOff>177800</xdr:colOff>
      <xdr:row>96</xdr:row>
      <xdr:rowOff>63157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302583"/>
          <a:ext cx="889000" cy="2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64597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14833</xdr:rowOff>
    </xdr:from>
    <xdr:to>
      <xdr:col>15</xdr:col>
      <xdr:colOff>50800</xdr:colOff>
      <xdr:row>97</xdr:row>
      <xdr:rowOff>64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302583"/>
          <a:ext cx="889000" cy="32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82097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5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64</xdr:rowOff>
    </xdr:from>
    <xdr:to>
      <xdr:col>10</xdr:col>
      <xdr:colOff>114300</xdr:colOff>
      <xdr:row>97</xdr:row>
      <xdr:rowOff>38836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30714"/>
          <a:ext cx="889000" cy="3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56011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111320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49352</xdr:rowOff>
    </xdr:from>
    <xdr:to>
      <xdr:col>24</xdr:col>
      <xdr:colOff>114300</xdr:colOff>
      <xdr:row>95</xdr:row>
      <xdr:rowOff>150952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33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72229</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18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12357</xdr:rowOff>
    </xdr:from>
    <xdr:to>
      <xdr:col>20</xdr:col>
      <xdr:colOff>38100</xdr:colOff>
      <xdr:row>96</xdr:row>
      <xdr:rowOff>113957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7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130484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24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135483</xdr:rowOff>
    </xdr:from>
    <xdr:to>
      <xdr:col>15</xdr:col>
      <xdr:colOff>101600</xdr:colOff>
      <xdr:row>95</xdr:row>
      <xdr:rowOff>65633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25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82160</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027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120714</xdr:rowOff>
    </xdr:from>
    <xdr:to>
      <xdr:col>10</xdr:col>
      <xdr:colOff>165100</xdr:colOff>
      <xdr:row>97</xdr:row>
      <xdr:rowOff>50864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7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67391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35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159486</xdr:rowOff>
    </xdr:from>
    <xdr:to>
      <xdr:col>6</xdr:col>
      <xdr:colOff>38100</xdr:colOff>
      <xdr:row>97</xdr:row>
      <xdr:rowOff>89636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1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106163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39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90823</xdr:rowOff>
    </xdr:from>
    <xdr:to>
      <xdr:col>55</xdr:col>
      <xdr:colOff>0</xdr:colOff>
      <xdr:row>38</xdr:row>
      <xdr:rowOff>135379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605923"/>
          <a:ext cx="838200" cy="4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96451</xdr:rowOff>
    </xdr:from>
    <xdr:to>
      <xdr:col>50</xdr:col>
      <xdr:colOff>114300</xdr:colOff>
      <xdr:row>38</xdr:row>
      <xdr:rowOff>135379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611551"/>
          <a:ext cx="889000" cy="3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161983</xdr:rowOff>
    </xdr:from>
    <xdr:to>
      <xdr:col>45</xdr:col>
      <xdr:colOff>177800</xdr:colOff>
      <xdr:row>38</xdr:row>
      <xdr:rowOff>96451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476933"/>
          <a:ext cx="889000" cy="113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161983</xdr:rowOff>
    </xdr:from>
    <xdr:to>
      <xdr:col>41</xdr:col>
      <xdr:colOff>50800</xdr:colOff>
      <xdr:row>39</xdr:row>
      <xdr:rowOff>80678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476933"/>
          <a:ext cx="889000" cy="129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40023</xdr:rowOff>
    </xdr:from>
    <xdr:to>
      <xdr:col>55</xdr:col>
      <xdr:colOff>50800</xdr:colOff>
      <xdr:row>38</xdr:row>
      <xdr:rowOff>141623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5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18450</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53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84579</xdr:rowOff>
    </xdr:from>
    <xdr:to>
      <xdr:col>50</xdr:col>
      <xdr:colOff>165100</xdr:colOff>
      <xdr:row>39</xdr:row>
      <xdr:rowOff>14729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9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5856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69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45651</xdr:rowOff>
    </xdr:from>
    <xdr:to>
      <xdr:col>46</xdr:col>
      <xdr:colOff>38100</xdr:colOff>
      <xdr:row>38</xdr:row>
      <xdr:rowOff>147251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6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138378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65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111183</xdr:rowOff>
    </xdr:from>
    <xdr:to>
      <xdr:col>41</xdr:col>
      <xdr:colOff>101600</xdr:colOff>
      <xdr:row>32</xdr:row>
      <xdr:rowOff>41333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42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32460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51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29878</xdr:rowOff>
    </xdr:from>
    <xdr:to>
      <xdr:col>36</xdr:col>
      <xdr:colOff>165100</xdr:colOff>
      <xdr:row>39</xdr:row>
      <xdr:rowOff>131478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71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122605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80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99421</xdr:rowOff>
    </xdr:from>
    <xdr:to>
      <xdr:col>55</xdr:col>
      <xdr:colOff>0</xdr:colOff>
      <xdr:row>57</xdr:row>
      <xdr:rowOff>109982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872071"/>
          <a:ext cx="838200" cy="1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109982</xdr:rowOff>
    </xdr:from>
    <xdr:to>
      <xdr:col>50</xdr:col>
      <xdr:colOff>114300</xdr:colOff>
      <xdr:row>58</xdr:row>
      <xdr:rowOff>10510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882632"/>
          <a:ext cx="889000" cy="7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87054</xdr:rowOff>
    </xdr:from>
    <xdr:to>
      <xdr:col>45</xdr:col>
      <xdr:colOff>177800</xdr:colOff>
      <xdr:row>58</xdr:row>
      <xdr:rowOff>10510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688254"/>
          <a:ext cx="889000" cy="26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81186</xdr:rowOff>
    </xdr:from>
    <xdr:to>
      <xdr:col>41</xdr:col>
      <xdr:colOff>50800</xdr:colOff>
      <xdr:row>56</xdr:row>
      <xdr:rowOff>87054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682386"/>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32519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38645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48621</xdr:rowOff>
    </xdr:from>
    <xdr:to>
      <xdr:col>55</xdr:col>
      <xdr:colOff>50800</xdr:colOff>
      <xdr:row>57</xdr:row>
      <xdr:rowOff>150221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2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27048</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9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59182</xdr:rowOff>
    </xdr:from>
    <xdr:to>
      <xdr:col>50</xdr:col>
      <xdr:colOff>165100</xdr:colOff>
      <xdr:row>57</xdr:row>
      <xdr:rowOff>160782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3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151909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92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131160</xdr:rowOff>
    </xdr:from>
    <xdr:to>
      <xdr:col>46</xdr:col>
      <xdr:colOff>38100</xdr:colOff>
      <xdr:row>58</xdr:row>
      <xdr:rowOff>61310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0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52437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99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36254</xdr:rowOff>
    </xdr:from>
    <xdr:to>
      <xdr:col>41</xdr:col>
      <xdr:colOff>101600</xdr:colOff>
      <xdr:row>56</xdr:row>
      <xdr:rowOff>137854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63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154381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41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30386</xdr:rowOff>
    </xdr:from>
    <xdr:to>
      <xdr:col>36</xdr:col>
      <xdr:colOff>165100</xdr:colOff>
      <xdr:row>56</xdr:row>
      <xdr:rowOff>131986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6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148513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4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48165</xdr:rowOff>
    </xdr:from>
    <xdr:to>
      <xdr:col>55</xdr:col>
      <xdr:colOff>0</xdr:colOff>
      <xdr:row>78</xdr:row>
      <xdr:rowOff>146977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421265"/>
          <a:ext cx="838200" cy="9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48165</xdr:rowOff>
    </xdr:from>
    <xdr:to>
      <xdr:col>50</xdr:col>
      <xdr:colOff>114300</xdr:colOff>
      <xdr:row>79</xdr:row>
      <xdr:rowOff>39802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421265"/>
          <a:ext cx="889000" cy="16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47326</xdr:rowOff>
    </xdr:from>
    <xdr:to>
      <xdr:col>45</xdr:col>
      <xdr:colOff>177800</xdr:colOff>
      <xdr:row>79</xdr:row>
      <xdr:rowOff>39802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077526"/>
          <a:ext cx="889000" cy="50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47326</xdr:rowOff>
    </xdr:from>
    <xdr:to>
      <xdr:col>41</xdr:col>
      <xdr:colOff>50800</xdr:colOff>
      <xdr:row>76</xdr:row>
      <xdr:rowOff>96571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077526"/>
          <a:ext cx="889000" cy="4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10425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96177</xdr:rowOff>
    </xdr:from>
    <xdr:to>
      <xdr:col>55</xdr:col>
      <xdr:colOff>50800</xdr:colOff>
      <xdr:row>79</xdr:row>
      <xdr:rowOff>26327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6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11104</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84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168815</xdr:rowOff>
    </xdr:from>
    <xdr:to>
      <xdr:col>50</xdr:col>
      <xdr:colOff>165100</xdr:colOff>
      <xdr:row>78</xdr:row>
      <xdr:rowOff>98965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90092</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46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160452</xdr:rowOff>
    </xdr:from>
    <xdr:to>
      <xdr:col>46</xdr:col>
      <xdr:colOff>38100</xdr:colOff>
      <xdr:row>79</xdr:row>
      <xdr:rowOff>90602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3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81729</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61017" y="13626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167976</xdr:rowOff>
    </xdr:from>
    <xdr:to>
      <xdr:col>41</xdr:col>
      <xdr:colOff>101600</xdr:colOff>
      <xdr:row>76</xdr:row>
      <xdr:rowOff>98126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02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114654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80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45771</xdr:rowOff>
    </xdr:from>
    <xdr:to>
      <xdr:col>36</xdr:col>
      <xdr:colOff>165100</xdr:colOff>
      <xdr:row>76</xdr:row>
      <xdr:rowOff>147371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07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163898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8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78163</xdr:rowOff>
    </xdr:from>
    <xdr:to>
      <xdr:col>55</xdr:col>
      <xdr:colOff>0</xdr:colOff>
      <xdr:row>97</xdr:row>
      <xdr:rowOff>143270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708813"/>
          <a:ext cx="838200" cy="6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54754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685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143270</xdr:rowOff>
    </xdr:from>
    <xdr:to>
      <xdr:col>50</xdr:col>
      <xdr:colOff>114300</xdr:colOff>
      <xdr:row>97</xdr:row>
      <xdr:rowOff>152088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773920"/>
          <a:ext cx="8890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30664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83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152088</xdr:rowOff>
    </xdr:from>
    <xdr:to>
      <xdr:col>45</xdr:col>
      <xdr:colOff>177800</xdr:colOff>
      <xdr:row>97</xdr:row>
      <xdr:rowOff>170462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782738"/>
          <a:ext cx="889000" cy="1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26788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82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101895</xdr:rowOff>
    </xdr:from>
    <xdr:to>
      <xdr:col>41</xdr:col>
      <xdr:colOff>50800</xdr:colOff>
      <xdr:row>97</xdr:row>
      <xdr:rowOff>170462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732545"/>
          <a:ext cx="889000" cy="6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164493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79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27363</xdr:rowOff>
    </xdr:from>
    <xdr:to>
      <xdr:col>55</xdr:col>
      <xdr:colOff>50800</xdr:colOff>
      <xdr:row>97</xdr:row>
      <xdr:rowOff>128963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65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50240</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50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92470</xdr:rowOff>
    </xdr:from>
    <xdr:to>
      <xdr:col>50</xdr:col>
      <xdr:colOff>165100</xdr:colOff>
      <xdr:row>98</xdr:row>
      <xdr:rowOff>22620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39147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49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101288</xdr:rowOff>
    </xdr:from>
    <xdr:to>
      <xdr:col>46</xdr:col>
      <xdr:colOff>38100</xdr:colOff>
      <xdr:row>98</xdr:row>
      <xdr:rowOff>31438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73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47965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50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119662</xdr:rowOff>
    </xdr:from>
    <xdr:to>
      <xdr:col>41</xdr:col>
      <xdr:colOff>101600</xdr:colOff>
      <xdr:row>98</xdr:row>
      <xdr:rowOff>49812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75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40939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84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51095</xdr:rowOff>
    </xdr:from>
    <xdr:to>
      <xdr:col>36</xdr:col>
      <xdr:colOff>165100</xdr:colOff>
      <xdr:row>97</xdr:row>
      <xdr:rowOff>152695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68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169222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45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49305</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735855"/>
          <a:ext cx="838200" cy="4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163209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678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169955</xdr:rowOff>
    </xdr:from>
    <xdr:to>
      <xdr:col>85</xdr:col>
      <xdr:colOff>177800</xdr:colOff>
      <xdr:row>39</xdr:row>
      <xdr:rowOff>100105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8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129332</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47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95613</xdr:rowOff>
    </xdr:from>
    <xdr:to>
      <xdr:col>85</xdr:col>
      <xdr:colOff>127000</xdr:colOff>
      <xdr:row>75</xdr:row>
      <xdr:rowOff>103614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2954363"/>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155484</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14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51346</xdr:rowOff>
    </xdr:from>
    <xdr:to>
      <xdr:col>81</xdr:col>
      <xdr:colOff>50800</xdr:colOff>
      <xdr:row>75</xdr:row>
      <xdr:rowOff>95613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2910096"/>
          <a:ext cx="889000" cy="4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107870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13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51346</xdr:rowOff>
    </xdr:from>
    <xdr:to>
      <xdr:col>76</xdr:col>
      <xdr:colOff>114300</xdr:colOff>
      <xdr:row>75</xdr:row>
      <xdr:rowOff>161956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2910096"/>
          <a:ext cx="889000" cy="11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124117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1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161956</xdr:rowOff>
    </xdr:from>
    <xdr:to>
      <xdr:col>71</xdr:col>
      <xdr:colOff>177800</xdr:colOff>
      <xdr:row>76</xdr:row>
      <xdr:rowOff>45614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020706"/>
          <a:ext cx="889000" cy="5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145426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138030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52814</xdr:rowOff>
    </xdr:from>
    <xdr:to>
      <xdr:col>85</xdr:col>
      <xdr:colOff>177800</xdr:colOff>
      <xdr:row>75</xdr:row>
      <xdr:rowOff>154414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91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75691</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76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44813</xdr:rowOff>
    </xdr:from>
    <xdr:to>
      <xdr:col>81</xdr:col>
      <xdr:colOff>101600</xdr:colOff>
      <xdr:row>75</xdr:row>
      <xdr:rowOff>146413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90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162940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67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546</xdr:rowOff>
    </xdr:from>
    <xdr:to>
      <xdr:col>76</xdr:col>
      <xdr:colOff>165100</xdr:colOff>
      <xdr:row>75</xdr:row>
      <xdr:rowOff>102146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8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118673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63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111156</xdr:rowOff>
    </xdr:from>
    <xdr:to>
      <xdr:col>72</xdr:col>
      <xdr:colOff>38100</xdr:colOff>
      <xdr:row>76</xdr:row>
      <xdr:rowOff>41306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9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57833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74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166264</xdr:rowOff>
    </xdr:from>
    <xdr:to>
      <xdr:col>67</xdr:col>
      <xdr:colOff>101600</xdr:colOff>
      <xdr:row>76</xdr:row>
      <xdr:rowOff>96414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02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112942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80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152767</xdr:rowOff>
    </xdr:from>
    <xdr:to>
      <xdr:col>85</xdr:col>
      <xdr:colOff>127000</xdr:colOff>
      <xdr:row>98</xdr:row>
      <xdr:rowOff>126698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783417"/>
          <a:ext cx="838200" cy="14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768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68070</xdr:rowOff>
    </xdr:from>
    <xdr:to>
      <xdr:col>81</xdr:col>
      <xdr:colOff>50800</xdr:colOff>
      <xdr:row>98</xdr:row>
      <xdr:rowOff>126698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870170"/>
          <a:ext cx="889000" cy="5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68070</xdr:rowOff>
    </xdr:from>
    <xdr:to>
      <xdr:col>76</xdr:col>
      <xdr:colOff>114300</xdr:colOff>
      <xdr:row>98</xdr:row>
      <xdr:rowOff>103722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70170"/>
          <a:ext cx="889000" cy="3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103722</xdr:rowOff>
    </xdr:from>
    <xdr:to>
      <xdr:col>71</xdr:col>
      <xdr:colOff>177800</xdr:colOff>
      <xdr:row>98</xdr:row>
      <xdr:rowOff>124599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905822"/>
          <a:ext cx="889000" cy="2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101967</xdr:rowOff>
    </xdr:from>
    <xdr:to>
      <xdr:col>85</xdr:col>
      <xdr:colOff>177800</xdr:colOff>
      <xdr:row>98</xdr:row>
      <xdr:rowOff>32117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3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124844</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58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75898</xdr:rowOff>
    </xdr:from>
    <xdr:to>
      <xdr:col>81</xdr:col>
      <xdr:colOff>101600</xdr:colOff>
      <xdr:row>99</xdr:row>
      <xdr:rowOff>6048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168625</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697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17270</xdr:rowOff>
    </xdr:from>
    <xdr:to>
      <xdr:col>76</xdr:col>
      <xdr:colOff>165100</xdr:colOff>
      <xdr:row>98</xdr:row>
      <xdr:rowOff>118870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1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109997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91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52922</xdr:rowOff>
    </xdr:from>
    <xdr:to>
      <xdr:col>72</xdr:col>
      <xdr:colOff>38100</xdr:colOff>
      <xdr:row>98</xdr:row>
      <xdr:rowOff>154522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5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145649</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694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73799</xdr:rowOff>
    </xdr:from>
    <xdr:to>
      <xdr:col>67</xdr:col>
      <xdr:colOff>101600</xdr:colOff>
      <xdr:row>99</xdr:row>
      <xdr:rowOff>3949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7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166526</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6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128453</xdr:rowOff>
    </xdr:from>
    <xdr:to>
      <xdr:col>116</xdr:col>
      <xdr:colOff>63500</xdr:colOff>
      <xdr:row>32</xdr:row>
      <xdr:rowOff>122967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5443403"/>
          <a:ext cx="838200" cy="16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39529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83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128453</xdr:rowOff>
    </xdr:from>
    <xdr:to>
      <xdr:col>111</xdr:col>
      <xdr:colOff>177800</xdr:colOff>
      <xdr:row>34</xdr:row>
      <xdr:rowOff>84653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5443403"/>
          <a:ext cx="889000" cy="47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164711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50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84653</xdr:rowOff>
    </xdr:from>
    <xdr:to>
      <xdr:col>107</xdr:col>
      <xdr:colOff>50800</xdr:colOff>
      <xdr:row>34</xdr:row>
      <xdr:rowOff>161463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5913953"/>
          <a:ext cx="889000" cy="7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14932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53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161463</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5990763"/>
          <a:ext cx="889000" cy="66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15115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53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72167</xdr:rowOff>
    </xdr:from>
    <xdr:to>
      <xdr:col>116</xdr:col>
      <xdr:colOff>114300</xdr:colOff>
      <xdr:row>33</xdr:row>
      <xdr:rowOff>2317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555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95044</xdr:rowOff>
    </xdr:from>
    <xdr:ext cx="534377"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540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77653</xdr:rowOff>
    </xdr:from>
    <xdr:to>
      <xdr:col>112</xdr:col>
      <xdr:colOff>38100</xdr:colOff>
      <xdr:row>32</xdr:row>
      <xdr:rowOff>7803</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539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30</xdr:row>
      <xdr:rowOff>24330</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56111" y="516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33853</xdr:rowOff>
    </xdr:from>
    <xdr:to>
      <xdr:col>107</xdr:col>
      <xdr:colOff>101600</xdr:colOff>
      <xdr:row>34</xdr:row>
      <xdr:rowOff>135453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586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151980</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5638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110663</xdr:rowOff>
    </xdr:from>
    <xdr:to>
      <xdr:col>102</xdr:col>
      <xdr:colOff>165100</xdr:colOff>
      <xdr:row>35</xdr:row>
      <xdr:rowOff>40813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593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57340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5715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50180</xdr:rowOff>
    </xdr:from>
    <xdr:to>
      <xdr:col>111</xdr:col>
      <xdr:colOff>177800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822830"/>
          <a:ext cx="889000" cy="26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50180</xdr:rowOff>
    </xdr:from>
    <xdr:to>
      <xdr:col>107</xdr:col>
      <xdr:colOff>50800</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822830"/>
          <a:ext cx="889000" cy="26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82049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170830</xdr:rowOff>
    </xdr:from>
    <xdr:to>
      <xdr:col>107</xdr:col>
      <xdr:colOff>101600</xdr:colOff>
      <xdr:row>57</xdr:row>
      <xdr:rowOff>100980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77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117507</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54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63900</xdr:rowOff>
    </xdr:from>
    <xdr:to>
      <xdr:col>116</xdr:col>
      <xdr:colOff>63500</xdr:colOff>
      <xdr:row>77</xdr:row>
      <xdr:rowOff>78417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265550"/>
          <a:ext cx="838200" cy="1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78417</xdr:rowOff>
    </xdr:from>
    <xdr:to>
      <xdr:col>111</xdr:col>
      <xdr:colOff>177800</xdr:colOff>
      <xdr:row>77</xdr:row>
      <xdr:rowOff>108916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280067"/>
          <a:ext cx="889000" cy="3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108916</xdr:rowOff>
    </xdr:from>
    <xdr:to>
      <xdr:col>107</xdr:col>
      <xdr:colOff>50800</xdr:colOff>
      <xdr:row>77</xdr:row>
      <xdr:rowOff>142081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310566"/>
          <a:ext cx="889000" cy="3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34316</xdr:rowOff>
    </xdr:from>
    <xdr:to>
      <xdr:col>102</xdr:col>
      <xdr:colOff>114300</xdr:colOff>
      <xdr:row>77</xdr:row>
      <xdr:rowOff>142081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064516"/>
          <a:ext cx="889000" cy="27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67975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13100</xdr:rowOff>
    </xdr:from>
    <xdr:to>
      <xdr:col>116</xdr:col>
      <xdr:colOff>114300</xdr:colOff>
      <xdr:row>77</xdr:row>
      <xdr:rowOff>114700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21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162977</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19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27617</xdr:rowOff>
    </xdr:from>
    <xdr:to>
      <xdr:col>112</xdr:col>
      <xdr:colOff>38100</xdr:colOff>
      <xdr:row>77</xdr:row>
      <xdr:rowOff>129217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22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120344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32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58116</xdr:rowOff>
    </xdr:from>
    <xdr:to>
      <xdr:col>107</xdr:col>
      <xdr:colOff>101600</xdr:colOff>
      <xdr:row>77</xdr:row>
      <xdr:rowOff>159716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25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150843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35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91281</xdr:rowOff>
    </xdr:from>
    <xdr:to>
      <xdr:col>102</xdr:col>
      <xdr:colOff>165100</xdr:colOff>
      <xdr:row>78</xdr:row>
      <xdr:rowOff>21431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29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12558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38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154966</xdr:rowOff>
    </xdr:from>
    <xdr:to>
      <xdr:col>98</xdr:col>
      <xdr:colOff>38100</xdr:colOff>
      <xdr:row>76</xdr:row>
      <xdr:rowOff>85116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01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101643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78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歳出決算総額は、住民一人あたり</a:t>
          </a:r>
          <a:r>
            <a:rPr kumimoji="1" lang="en-US" altLang="ja-JP" sz="1300">
              <a:latin typeface="ＭＳ Ｐゴシック" panose="020B0600070205080204" pitchFamily="50" charset="-128"/>
              <a:ea typeface="ＭＳ Ｐゴシック" panose="020B0600070205080204" pitchFamily="50" charset="-128"/>
            </a:rPr>
            <a:t>464,429</a:t>
          </a:r>
          <a:r>
            <a:rPr kumimoji="1" lang="ja-JP" altLang="en-US" sz="1300">
              <a:latin typeface="ＭＳ Ｐゴシック" panose="020B0600070205080204" pitchFamily="50" charset="-128"/>
              <a:ea typeface="ＭＳ Ｐゴシック" panose="020B0600070205080204" pitchFamily="50" charset="-128"/>
            </a:rPr>
            <a:t>円となっている。近年の傾向として、物件費や補助費等は類似団体を下回っているが、扶助費（</a:t>
          </a:r>
          <a:r>
            <a:rPr kumimoji="1" lang="en-US" altLang="ja-JP" sz="1300">
              <a:latin typeface="ＭＳ Ｐゴシック" panose="020B0600070205080204" pitchFamily="50" charset="-128"/>
              <a:ea typeface="ＭＳ Ｐゴシック" panose="020B0600070205080204" pitchFamily="50" charset="-128"/>
            </a:rPr>
            <a:t>109,614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人）、投資及び出資金（</a:t>
          </a:r>
          <a:r>
            <a:rPr kumimoji="1" lang="en-US" altLang="ja-JP" sz="1300">
              <a:latin typeface="ＭＳ Ｐゴシック" panose="020B0600070205080204" pitchFamily="50" charset="-128"/>
              <a:ea typeface="ＭＳ Ｐゴシック" panose="020B0600070205080204" pitchFamily="50" charset="-128"/>
            </a:rPr>
            <a:t>11,433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人）は、類似団体を大きく上回っている。</a:t>
          </a:r>
        </a:p>
        <a:p>
          <a:r>
            <a:rPr kumimoji="1" lang="ja-JP" altLang="en-US" sz="1300">
              <a:latin typeface="ＭＳ Ｐゴシック" panose="020B0600070205080204" pitchFamily="50" charset="-128"/>
              <a:ea typeface="ＭＳ Ｐゴシック" panose="020B0600070205080204" pitchFamily="50" charset="-128"/>
            </a:rPr>
            <a:t>扶助費については、夜間保育や病児保育などの特別保育事業にかかる経費が多大であることや、子ども医療費助成を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歳以下まで拡充していること、ひとり親家庭への医療費や奨学金の支給を行っていることなど、子育て環境の充実に重点的に取り組んできたためである。</a:t>
          </a:r>
        </a:p>
        <a:p>
          <a:r>
            <a:rPr kumimoji="1" lang="ja-JP" altLang="en-US" sz="1300">
              <a:latin typeface="ＭＳ Ｐゴシック" panose="020B0600070205080204" pitchFamily="50" charset="-128"/>
              <a:ea typeface="ＭＳ Ｐゴシック" panose="020B0600070205080204" pitchFamily="50" charset="-128"/>
            </a:rPr>
            <a:t>投資及び出資金については、令和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年度以降、下水道事業への繰出金の一部を、補助金ではなく出資金として支出しているためである。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石川県内灘町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26,030
25,646
20.33
12,284,414
12,089,076
128,096
6,144,209
12,202,040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99314</xdr:rowOff>
    </xdr:from>
    <xdr:to>
      <xdr:col>24</xdr:col>
      <xdr:colOff>63500</xdr:colOff>
      <xdr:row>34</xdr:row>
      <xdr:rowOff>28448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5716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5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28448</xdr:rowOff>
    </xdr:from>
    <xdr:to>
      <xdr:col>19</xdr:col>
      <xdr:colOff>177800</xdr:colOff>
      <xdr:row>34</xdr:row>
      <xdr:rowOff>47879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57748"/>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122572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41783</xdr:rowOff>
    </xdr:from>
    <xdr:to>
      <xdr:col>15</xdr:col>
      <xdr:colOff>50800</xdr:colOff>
      <xdr:row>34</xdr:row>
      <xdr:rowOff>47879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71083"/>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34163</xdr:rowOff>
    </xdr:from>
    <xdr:to>
      <xdr:col>10</xdr:col>
      <xdr:colOff>114300</xdr:colOff>
      <xdr:row>34</xdr:row>
      <xdr:rowOff>41783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63463"/>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82567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48514</xdr:rowOff>
    </xdr:from>
    <xdr:to>
      <xdr:col>24</xdr:col>
      <xdr:colOff>114300</xdr:colOff>
      <xdr:row>33</xdr:row>
      <xdr:rowOff>150114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0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71391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5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149098</xdr:rowOff>
    </xdr:from>
    <xdr:to>
      <xdr:col>20</xdr:col>
      <xdr:colOff>38100</xdr:colOff>
      <xdr:row>34</xdr:row>
      <xdr:rowOff>79248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0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95775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8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168529</xdr:rowOff>
    </xdr:from>
    <xdr:to>
      <xdr:col>15</xdr:col>
      <xdr:colOff>101600</xdr:colOff>
      <xdr:row>34</xdr:row>
      <xdr:rowOff>98679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2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115206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0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162433</xdr:rowOff>
    </xdr:from>
    <xdr:to>
      <xdr:col>10</xdr:col>
      <xdr:colOff>165100</xdr:colOff>
      <xdr:row>34</xdr:row>
      <xdr:rowOff>92583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2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109110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9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154813</xdr:rowOff>
    </xdr:from>
    <xdr:to>
      <xdr:col>6</xdr:col>
      <xdr:colOff>38100</xdr:colOff>
      <xdr:row>34</xdr:row>
      <xdr:rowOff>84963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1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101490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8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19496</xdr:rowOff>
    </xdr:from>
    <xdr:to>
      <xdr:col>24</xdr:col>
      <xdr:colOff>63500</xdr:colOff>
      <xdr:row>58</xdr:row>
      <xdr:rowOff>133430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63596"/>
          <a:ext cx="838200" cy="11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17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84020</xdr:rowOff>
    </xdr:from>
    <xdr:to>
      <xdr:col>19</xdr:col>
      <xdr:colOff>177800</xdr:colOff>
      <xdr:row>58</xdr:row>
      <xdr:rowOff>133430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28120"/>
          <a:ext cx="889000" cy="4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143084</xdr:rowOff>
    </xdr:from>
    <xdr:to>
      <xdr:col>15</xdr:col>
      <xdr:colOff>50800</xdr:colOff>
      <xdr:row>58</xdr:row>
      <xdr:rowOff>84020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44284"/>
          <a:ext cx="889000" cy="28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143084</xdr:rowOff>
    </xdr:from>
    <xdr:to>
      <xdr:col>10</xdr:col>
      <xdr:colOff>114300</xdr:colOff>
      <xdr:row>58</xdr:row>
      <xdr:rowOff>150437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44284"/>
          <a:ext cx="889000" cy="35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140146</xdr:rowOff>
    </xdr:from>
    <xdr:to>
      <xdr:col>24</xdr:col>
      <xdr:colOff>114300</xdr:colOff>
      <xdr:row>58</xdr:row>
      <xdr:rowOff>70296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1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163023</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6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82630</xdr:rowOff>
    </xdr:from>
    <xdr:to>
      <xdr:col>20</xdr:col>
      <xdr:colOff>38100</xdr:colOff>
      <xdr:row>59</xdr:row>
      <xdr:rowOff>12780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2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3907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1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33220</xdr:rowOff>
    </xdr:from>
    <xdr:to>
      <xdr:col>15</xdr:col>
      <xdr:colOff>101600</xdr:colOff>
      <xdr:row>58</xdr:row>
      <xdr:rowOff>134820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7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125947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7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92284</xdr:rowOff>
    </xdr:from>
    <xdr:to>
      <xdr:col>10</xdr:col>
      <xdr:colOff>165100</xdr:colOff>
      <xdr:row>57</xdr:row>
      <xdr:rowOff>22434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13561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86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99637</xdr:rowOff>
    </xdr:from>
    <xdr:to>
      <xdr:col>6</xdr:col>
      <xdr:colOff>38100</xdr:colOff>
      <xdr:row>59</xdr:row>
      <xdr:rowOff>29787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4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20914</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3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34345</xdr:rowOff>
    </xdr:from>
    <xdr:to>
      <xdr:col>24</xdr:col>
      <xdr:colOff>63500</xdr:colOff>
      <xdr:row>76</xdr:row>
      <xdr:rowOff>135562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64545"/>
          <a:ext cx="838200" cy="10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40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36046</xdr:rowOff>
    </xdr:from>
    <xdr:to>
      <xdr:col>19</xdr:col>
      <xdr:colOff>177800</xdr:colOff>
      <xdr:row>76</xdr:row>
      <xdr:rowOff>135562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66246"/>
          <a:ext cx="889000" cy="9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26164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36046</xdr:rowOff>
    </xdr:from>
    <xdr:to>
      <xdr:col>15</xdr:col>
      <xdr:colOff>50800</xdr:colOff>
      <xdr:row>77</xdr:row>
      <xdr:rowOff>53570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66246"/>
          <a:ext cx="889000" cy="18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119623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53570</xdr:rowOff>
    </xdr:from>
    <xdr:to>
      <xdr:col>10</xdr:col>
      <xdr:colOff>114300</xdr:colOff>
      <xdr:row>77</xdr:row>
      <xdr:rowOff>107406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55220"/>
          <a:ext cx="889000" cy="5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31825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154995</xdr:rowOff>
    </xdr:from>
    <xdr:to>
      <xdr:col>24</xdr:col>
      <xdr:colOff>114300</xdr:colOff>
      <xdr:row>76</xdr:row>
      <xdr:rowOff>85145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6423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65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84762</xdr:rowOff>
    </xdr:from>
    <xdr:to>
      <xdr:col>20</xdr:col>
      <xdr:colOff>38100</xdr:colOff>
      <xdr:row>77</xdr:row>
      <xdr:rowOff>14912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1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31439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90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156696</xdr:rowOff>
    </xdr:from>
    <xdr:to>
      <xdr:col>15</xdr:col>
      <xdr:colOff>101600</xdr:colOff>
      <xdr:row>76</xdr:row>
      <xdr:rowOff>86846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1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103372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9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2770</xdr:rowOff>
    </xdr:from>
    <xdr:to>
      <xdr:col>10</xdr:col>
      <xdr:colOff>165100</xdr:colOff>
      <xdr:row>77</xdr:row>
      <xdr:rowOff>104370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0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120897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79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56606</xdr:rowOff>
    </xdr:from>
    <xdr:to>
      <xdr:col>6</xdr:col>
      <xdr:colOff>38100</xdr:colOff>
      <xdr:row>77</xdr:row>
      <xdr:rowOff>158206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5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3283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33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73471</xdr:rowOff>
    </xdr:from>
    <xdr:to>
      <xdr:col>24</xdr:col>
      <xdr:colOff>63500</xdr:colOff>
      <xdr:row>98</xdr:row>
      <xdr:rowOff>96445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875571"/>
          <a:ext cx="838200" cy="2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70417</xdr:rowOff>
    </xdr:from>
    <xdr:to>
      <xdr:col>19</xdr:col>
      <xdr:colOff>177800</xdr:colOff>
      <xdr:row>98</xdr:row>
      <xdr:rowOff>96445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872517"/>
          <a:ext cx="889000" cy="2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70417</xdr:rowOff>
    </xdr:from>
    <xdr:to>
      <xdr:col>15</xdr:col>
      <xdr:colOff>50800</xdr:colOff>
      <xdr:row>98</xdr:row>
      <xdr:rowOff>114277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72517"/>
          <a:ext cx="889000" cy="4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114277</xdr:rowOff>
    </xdr:from>
    <xdr:to>
      <xdr:col>10</xdr:col>
      <xdr:colOff>114300</xdr:colOff>
      <xdr:row>98</xdr:row>
      <xdr:rowOff>155572</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16377"/>
          <a:ext cx="889000" cy="4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22671</xdr:rowOff>
    </xdr:from>
    <xdr:to>
      <xdr:col>24</xdr:col>
      <xdr:colOff>114300</xdr:colOff>
      <xdr:row>98</xdr:row>
      <xdr:rowOff>124271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2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109048</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45645</xdr:rowOff>
    </xdr:from>
    <xdr:to>
      <xdr:col>20</xdr:col>
      <xdr:colOff>38100</xdr:colOff>
      <xdr:row>98</xdr:row>
      <xdr:rowOff>147245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4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138372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4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19617</xdr:rowOff>
    </xdr:from>
    <xdr:to>
      <xdr:col>15</xdr:col>
      <xdr:colOff>101600</xdr:colOff>
      <xdr:row>98</xdr:row>
      <xdr:rowOff>121217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2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112344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1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63477</xdr:rowOff>
    </xdr:from>
    <xdr:to>
      <xdr:col>10</xdr:col>
      <xdr:colOff>165100</xdr:colOff>
      <xdr:row>98</xdr:row>
      <xdr:rowOff>165077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6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156204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95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104772</xdr:rowOff>
    </xdr:from>
    <xdr:to>
      <xdr:col>6</xdr:col>
      <xdr:colOff>38100</xdr:colOff>
      <xdr:row>99</xdr:row>
      <xdr:rowOff>34922</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0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26049</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99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136081</xdr:rowOff>
    </xdr:from>
    <xdr:to>
      <xdr:col>55</xdr:col>
      <xdr:colOff>0</xdr:colOff>
      <xdr:row>38</xdr:row>
      <xdr:rowOff>137985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651181"/>
          <a:ext cx="8382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136081</xdr:rowOff>
    </xdr:from>
    <xdr:to>
      <xdr:col>50</xdr:col>
      <xdr:colOff>114300</xdr:colOff>
      <xdr:row>38</xdr:row>
      <xdr:rowOff>137795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651181"/>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12082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137795</xdr:rowOff>
    </xdr:from>
    <xdr:to>
      <xdr:col>45</xdr:col>
      <xdr:colOff>177800</xdr:colOff>
      <xdr:row>38</xdr:row>
      <xdr:rowOff>139129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52895"/>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11510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98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125794</xdr:rowOff>
    </xdr:from>
    <xdr:to>
      <xdr:col>41</xdr:col>
      <xdr:colOff>50800</xdr:colOff>
      <xdr:row>38</xdr:row>
      <xdr:rowOff>139129</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40894"/>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9986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2557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8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87185</xdr:rowOff>
    </xdr:from>
    <xdr:to>
      <xdr:col>55</xdr:col>
      <xdr:colOff>50800</xdr:colOff>
      <xdr:row>39</xdr:row>
      <xdr:rowOff>17335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0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52849</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67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85281</xdr:rowOff>
    </xdr:from>
    <xdr:to>
      <xdr:col>50</xdr:col>
      <xdr:colOff>165100</xdr:colOff>
      <xdr:row>39</xdr:row>
      <xdr:rowOff>15431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0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31957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375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86995</xdr:rowOff>
    </xdr:from>
    <xdr:to>
      <xdr:col>46</xdr:col>
      <xdr:colOff>38100</xdr:colOff>
      <xdr:row>39</xdr:row>
      <xdr:rowOff>17145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0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33672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377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88329</xdr:rowOff>
    </xdr:from>
    <xdr:to>
      <xdr:col>41</xdr:col>
      <xdr:colOff>101600</xdr:colOff>
      <xdr:row>39</xdr:row>
      <xdr:rowOff>18479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0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35005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378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74994</xdr:rowOff>
    </xdr:from>
    <xdr:to>
      <xdr:col>36</xdr:col>
      <xdr:colOff>165100</xdr:colOff>
      <xdr:row>39</xdr:row>
      <xdr:rowOff>5144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21670</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365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166535</xdr:rowOff>
    </xdr:from>
    <xdr:to>
      <xdr:col>55</xdr:col>
      <xdr:colOff>0</xdr:colOff>
      <xdr:row>59</xdr:row>
      <xdr:rowOff>127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10635"/>
          <a:ext cx="838200" cy="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160807</xdr:rowOff>
    </xdr:from>
    <xdr:to>
      <xdr:col>50</xdr:col>
      <xdr:colOff>114300</xdr:colOff>
      <xdr:row>59</xdr:row>
      <xdr:rowOff>127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04907"/>
          <a:ext cx="889000" cy="1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65634</xdr:rowOff>
    </xdr:from>
    <xdr:to>
      <xdr:col>45</xdr:col>
      <xdr:colOff>177800</xdr:colOff>
      <xdr:row>58</xdr:row>
      <xdr:rowOff>160807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009734"/>
          <a:ext cx="889000" cy="9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65634</xdr:rowOff>
    </xdr:from>
    <xdr:to>
      <xdr:col>41</xdr:col>
      <xdr:colOff>50800</xdr:colOff>
      <xdr:row>58</xdr:row>
      <xdr:rowOff>90894</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009734"/>
          <a:ext cx="889000" cy="2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123042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1006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115735</xdr:rowOff>
    </xdr:from>
    <xdr:to>
      <xdr:col>55</xdr:col>
      <xdr:colOff>50800</xdr:colOff>
      <xdr:row>59</xdr:row>
      <xdr:rowOff>45885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5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30662</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7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120777</xdr:rowOff>
    </xdr:from>
    <xdr:to>
      <xdr:col>50</xdr:col>
      <xdr:colOff>165100</xdr:colOff>
      <xdr:row>59</xdr:row>
      <xdr:rowOff>50927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6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42054</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57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110007</xdr:rowOff>
    </xdr:from>
    <xdr:to>
      <xdr:col>46</xdr:col>
      <xdr:colOff>38100</xdr:colOff>
      <xdr:row>59</xdr:row>
      <xdr:rowOff>40157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5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31284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4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14834</xdr:rowOff>
    </xdr:from>
    <xdr:to>
      <xdr:col>41</xdr:col>
      <xdr:colOff>101600</xdr:colOff>
      <xdr:row>58</xdr:row>
      <xdr:rowOff>116434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5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132961</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73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40094</xdr:rowOff>
    </xdr:from>
    <xdr:to>
      <xdr:col>36</xdr:col>
      <xdr:colOff>165100</xdr:colOff>
      <xdr:row>58</xdr:row>
      <xdr:rowOff>141694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8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132821</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07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163437</xdr:rowOff>
    </xdr:from>
    <xdr:to>
      <xdr:col>55</xdr:col>
      <xdr:colOff>0</xdr:colOff>
      <xdr:row>77</xdr:row>
      <xdr:rowOff>37858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193637"/>
          <a:ext cx="838200" cy="4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29418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231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163437</xdr:rowOff>
    </xdr:from>
    <xdr:to>
      <xdr:col>50</xdr:col>
      <xdr:colOff>114300</xdr:colOff>
      <xdr:row>77</xdr:row>
      <xdr:rowOff>41439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193637"/>
          <a:ext cx="889000" cy="4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73271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327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41439</xdr:rowOff>
    </xdr:from>
    <xdr:to>
      <xdr:col>45</xdr:col>
      <xdr:colOff>177800</xdr:colOff>
      <xdr:row>77</xdr:row>
      <xdr:rowOff>130594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243089"/>
          <a:ext cx="889000" cy="8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93197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329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166142</xdr:rowOff>
    </xdr:from>
    <xdr:to>
      <xdr:col>41</xdr:col>
      <xdr:colOff>50800</xdr:colOff>
      <xdr:row>77</xdr:row>
      <xdr:rowOff>130594</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024892"/>
          <a:ext cx="889000" cy="30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167758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36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158508</xdr:rowOff>
    </xdr:from>
    <xdr:to>
      <xdr:col>55</xdr:col>
      <xdr:colOff>50800</xdr:colOff>
      <xdr:row>77</xdr:row>
      <xdr:rowOff>88658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8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9935</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112637</xdr:rowOff>
    </xdr:from>
    <xdr:to>
      <xdr:col>50</xdr:col>
      <xdr:colOff>165100</xdr:colOff>
      <xdr:row>77</xdr:row>
      <xdr:rowOff>42787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4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59314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91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162089</xdr:rowOff>
    </xdr:from>
    <xdr:to>
      <xdr:col>46</xdr:col>
      <xdr:colOff>38100</xdr:colOff>
      <xdr:row>77</xdr:row>
      <xdr:rowOff>92239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9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108767</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29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79794</xdr:rowOff>
    </xdr:from>
    <xdr:to>
      <xdr:col>41</xdr:col>
      <xdr:colOff>101600</xdr:colOff>
      <xdr:row>78</xdr:row>
      <xdr:rowOff>9944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8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1071</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37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115341</xdr:rowOff>
    </xdr:from>
    <xdr:to>
      <xdr:col>36</xdr:col>
      <xdr:colOff>165100</xdr:colOff>
      <xdr:row>76</xdr:row>
      <xdr:rowOff>45492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9740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62018</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74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102</xdr:rowOff>
    </xdr:from>
    <xdr:to>
      <xdr:col>55</xdr:col>
      <xdr:colOff>0</xdr:colOff>
      <xdr:row>95</xdr:row>
      <xdr:rowOff>44399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287852"/>
          <a:ext cx="838200" cy="4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119206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06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102</xdr:rowOff>
    </xdr:from>
    <xdr:to>
      <xdr:col>50</xdr:col>
      <xdr:colOff>114300</xdr:colOff>
      <xdr:row>96</xdr:row>
      <xdr:rowOff>35280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287852"/>
          <a:ext cx="889000" cy="20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61613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96405</xdr:rowOff>
    </xdr:from>
    <xdr:to>
      <xdr:col>45</xdr:col>
      <xdr:colOff>177800</xdr:colOff>
      <xdr:row>96</xdr:row>
      <xdr:rowOff>35280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212705"/>
          <a:ext cx="889000" cy="28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86225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96405</xdr:rowOff>
    </xdr:from>
    <xdr:to>
      <xdr:col>41</xdr:col>
      <xdr:colOff>50800</xdr:colOff>
      <xdr:row>95</xdr:row>
      <xdr:rowOff>112192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212705"/>
          <a:ext cx="889000" cy="18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93654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105376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56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165049</xdr:rowOff>
    </xdr:from>
    <xdr:to>
      <xdr:col>55</xdr:col>
      <xdr:colOff>50800</xdr:colOff>
      <xdr:row>95</xdr:row>
      <xdr:rowOff>95199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28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16476</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13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120752</xdr:rowOff>
    </xdr:from>
    <xdr:to>
      <xdr:col>50</xdr:col>
      <xdr:colOff>165100</xdr:colOff>
      <xdr:row>95</xdr:row>
      <xdr:rowOff>50902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23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67429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01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155930</xdr:rowOff>
    </xdr:from>
    <xdr:to>
      <xdr:col>46</xdr:col>
      <xdr:colOff>38100</xdr:colOff>
      <xdr:row>96</xdr:row>
      <xdr:rowOff>86080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44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102607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21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45605</xdr:rowOff>
    </xdr:from>
    <xdr:to>
      <xdr:col>41</xdr:col>
      <xdr:colOff>101600</xdr:colOff>
      <xdr:row>94</xdr:row>
      <xdr:rowOff>147205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163732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593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61392</xdr:rowOff>
    </xdr:from>
    <xdr:to>
      <xdr:col>36</xdr:col>
      <xdr:colOff>165100</xdr:colOff>
      <xdr:row>95</xdr:row>
      <xdr:rowOff>162992</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34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8069</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1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157111</xdr:rowOff>
    </xdr:from>
    <xdr:to>
      <xdr:col>85</xdr:col>
      <xdr:colOff>127000</xdr:colOff>
      <xdr:row>39</xdr:row>
      <xdr:rowOff>17361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672211"/>
          <a:ext cx="838200" cy="3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11912</xdr:rowOff>
    </xdr:from>
    <xdr:to>
      <xdr:col>81</xdr:col>
      <xdr:colOff>50800</xdr:colOff>
      <xdr:row>39</xdr:row>
      <xdr:rowOff>17361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698462"/>
          <a:ext cx="8890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11912</xdr:rowOff>
    </xdr:from>
    <xdr:to>
      <xdr:col>76</xdr:col>
      <xdr:colOff>114300</xdr:colOff>
      <xdr:row>39</xdr:row>
      <xdr:rowOff>48031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698462"/>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15456</xdr:rowOff>
    </xdr:from>
    <xdr:to>
      <xdr:col>71</xdr:col>
      <xdr:colOff>177800</xdr:colOff>
      <xdr:row>39</xdr:row>
      <xdr:rowOff>48031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702006"/>
          <a:ext cx="8890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106311</xdr:rowOff>
    </xdr:from>
    <xdr:to>
      <xdr:col>85</xdr:col>
      <xdr:colOff>177800</xdr:colOff>
      <xdr:row>39</xdr:row>
      <xdr:rowOff>36461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62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21238</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53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138011</xdr:rowOff>
    </xdr:from>
    <xdr:to>
      <xdr:col>81</xdr:col>
      <xdr:colOff>101600</xdr:colOff>
      <xdr:row>39</xdr:row>
      <xdr:rowOff>68161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6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59288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7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132562</xdr:rowOff>
    </xdr:from>
    <xdr:to>
      <xdr:col>76</xdr:col>
      <xdr:colOff>165100</xdr:colOff>
      <xdr:row>39</xdr:row>
      <xdr:rowOff>62712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64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53839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74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168681</xdr:rowOff>
    </xdr:from>
    <xdr:to>
      <xdr:col>72</xdr:col>
      <xdr:colOff>38100</xdr:colOff>
      <xdr:row>39</xdr:row>
      <xdr:rowOff>98831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68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89958</xdr:rowOff>
    </xdr:from>
    <xdr:ext cx="469744"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68428" y="677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136106</xdr:rowOff>
    </xdr:from>
    <xdr:to>
      <xdr:col>67</xdr:col>
      <xdr:colOff>101600</xdr:colOff>
      <xdr:row>39</xdr:row>
      <xdr:rowOff>66256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65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57383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74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106965</xdr:rowOff>
    </xdr:from>
    <xdr:to>
      <xdr:col>85</xdr:col>
      <xdr:colOff>127000</xdr:colOff>
      <xdr:row>57</xdr:row>
      <xdr:rowOff>30886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708165"/>
          <a:ext cx="838200" cy="9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67792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68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12423</xdr:rowOff>
    </xdr:from>
    <xdr:to>
      <xdr:col>81</xdr:col>
      <xdr:colOff>50800</xdr:colOff>
      <xdr:row>57</xdr:row>
      <xdr:rowOff>30886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785073"/>
          <a:ext cx="889000" cy="1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116939</xdr:rowOff>
    </xdr:from>
    <xdr:to>
      <xdr:col>76</xdr:col>
      <xdr:colOff>114300</xdr:colOff>
      <xdr:row>57</xdr:row>
      <xdr:rowOff>12423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718139"/>
          <a:ext cx="889000" cy="6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116939</xdr:rowOff>
    </xdr:from>
    <xdr:to>
      <xdr:col>71</xdr:col>
      <xdr:colOff>177800</xdr:colOff>
      <xdr:row>56</xdr:row>
      <xdr:rowOff>154909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18139"/>
          <a:ext cx="889000" cy="3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168947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7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44201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81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56165</xdr:rowOff>
    </xdr:from>
    <xdr:to>
      <xdr:col>85</xdr:col>
      <xdr:colOff>177800</xdr:colOff>
      <xdr:row>56</xdr:row>
      <xdr:rowOff>157765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5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79042</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50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151536</xdr:rowOff>
    </xdr:from>
    <xdr:to>
      <xdr:col>81</xdr:col>
      <xdr:colOff>101600</xdr:colOff>
      <xdr:row>57</xdr:row>
      <xdr:rowOff>81686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5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72813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4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133073</xdr:rowOff>
    </xdr:from>
    <xdr:to>
      <xdr:col>76</xdr:col>
      <xdr:colOff>165100</xdr:colOff>
      <xdr:row>57</xdr:row>
      <xdr:rowOff>63223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3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54350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2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66139</xdr:rowOff>
    </xdr:from>
    <xdr:to>
      <xdr:col>72</xdr:col>
      <xdr:colOff>38100</xdr:colOff>
      <xdr:row>56</xdr:row>
      <xdr:rowOff>167739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66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12816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44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104109</xdr:rowOff>
    </xdr:from>
    <xdr:to>
      <xdr:col>67</xdr:col>
      <xdr:colOff>101600</xdr:colOff>
      <xdr:row>57</xdr:row>
      <xdr:rowOff>34259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50786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48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49306</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593856"/>
          <a:ext cx="838200" cy="4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536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169956</xdr:rowOff>
    </xdr:from>
    <xdr:to>
      <xdr:col>85</xdr:col>
      <xdr:colOff>177800</xdr:colOff>
      <xdr:row>79</xdr:row>
      <xdr:rowOff>100106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4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129333</xdr:rowOff>
    </xdr:from>
    <xdr:ext cx="469744"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33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95613</xdr:rowOff>
    </xdr:from>
    <xdr:to>
      <xdr:col>85</xdr:col>
      <xdr:colOff>127000</xdr:colOff>
      <xdr:row>95</xdr:row>
      <xdr:rowOff>103614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383363"/>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155239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42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51346</xdr:rowOff>
    </xdr:from>
    <xdr:to>
      <xdr:col>81</xdr:col>
      <xdr:colOff>50800</xdr:colOff>
      <xdr:row>95</xdr:row>
      <xdr:rowOff>95613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339096"/>
          <a:ext cx="889000" cy="4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107855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56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51346</xdr:rowOff>
    </xdr:from>
    <xdr:to>
      <xdr:col>76</xdr:col>
      <xdr:colOff>114300</xdr:colOff>
      <xdr:row>95</xdr:row>
      <xdr:rowOff>161956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339096"/>
          <a:ext cx="889000" cy="11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124102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5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161956</xdr:rowOff>
    </xdr:from>
    <xdr:to>
      <xdr:col>71</xdr:col>
      <xdr:colOff>177800</xdr:colOff>
      <xdr:row>96</xdr:row>
      <xdr:rowOff>45614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449706"/>
          <a:ext cx="889000" cy="5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145426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138014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52814</xdr:rowOff>
    </xdr:from>
    <xdr:to>
      <xdr:col>85</xdr:col>
      <xdr:colOff>177800</xdr:colOff>
      <xdr:row>95</xdr:row>
      <xdr:rowOff>154414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34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75691</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19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44813</xdr:rowOff>
    </xdr:from>
    <xdr:to>
      <xdr:col>81</xdr:col>
      <xdr:colOff>101600</xdr:colOff>
      <xdr:row>95</xdr:row>
      <xdr:rowOff>146413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33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162940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10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546</xdr:rowOff>
    </xdr:from>
    <xdr:to>
      <xdr:col>76</xdr:col>
      <xdr:colOff>165100</xdr:colOff>
      <xdr:row>95</xdr:row>
      <xdr:rowOff>102146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28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118673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06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111156</xdr:rowOff>
    </xdr:from>
    <xdr:to>
      <xdr:col>72</xdr:col>
      <xdr:colOff>38100</xdr:colOff>
      <xdr:row>96</xdr:row>
      <xdr:rowOff>41306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39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57833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17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166264</xdr:rowOff>
    </xdr:from>
    <xdr:to>
      <xdr:col>67</xdr:col>
      <xdr:colOff>101600</xdr:colOff>
      <xdr:row>96</xdr:row>
      <xdr:rowOff>96414</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45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112941</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22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72753</xdr:rowOff>
    </xdr:from>
    <xdr:to>
      <xdr:col>116</xdr:col>
      <xdr:colOff>63500</xdr:colOff>
      <xdr:row>33</xdr:row>
      <xdr:rowOff>79284</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5559153"/>
          <a:ext cx="838200" cy="17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677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72753</xdr:rowOff>
    </xdr:from>
    <xdr:to>
      <xdr:col>111</xdr:col>
      <xdr:colOff>177800</xdr:colOff>
      <xdr:row>33</xdr:row>
      <xdr:rowOff>129903</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flipV="1">
          <a:off x="20434300" y="555915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132642</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647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90714</xdr:rowOff>
    </xdr:from>
    <xdr:to>
      <xdr:col>107</xdr:col>
      <xdr:colOff>50800</xdr:colOff>
      <xdr:row>33</xdr:row>
      <xdr:rowOff>129903</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574856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46100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7326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90714</xdr:rowOff>
    </xdr:from>
    <xdr:to>
      <xdr:col>102</xdr:col>
      <xdr:colOff>114300</xdr:colOff>
      <xdr:row>34</xdr:row>
      <xdr:rowOff>167458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flipV="1">
          <a:off x="18656300" y="5748564"/>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80390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7669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6950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28484</xdr:rowOff>
    </xdr:from>
    <xdr:to>
      <xdr:col>116</xdr:col>
      <xdr:colOff>114300</xdr:colOff>
      <xdr:row>33</xdr:row>
      <xdr:rowOff>130084</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568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51361</xdr:rowOff>
    </xdr:from>
    <xdr:ext cx="378565"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5537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21953</xdr:rowOff>
    </xdr:from>
    <xdr:to>
      <xdr:col>112</xdr:col>
      <xdr:colOff>38100</xdr:colOff>
      <xdr:row>32</xdr:row>
      <xdr:rowOff>123553</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550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30</xdr:row>
      <xdr:rowOff>140080</xdr:rowOff>
    </xdr:from>
    <xdr:ext cx="378565"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34017" y="5283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79103</xdr:rowOff>
    </xdr:from>
    <xdr:to>
      <xdr:col>107</xdr:col>
      <xdr:colOff>101600</xdr:colOff>
      <xdr:row>34</xdr:row>
      <xdr:rowOff>9253</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573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32</xdr:row>
      <xdr:rowOff>25780</xdr:rowOff>
    </xdr:from>
    <xdr:ext cx="378565"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245017" y="5512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39914</xdr:rowOff>
    </xdr:from>
    <xdr:to>
      <xdr:col>102</xdr:col>
      <xdr:colOff>165100</xdr:colOff>
      <xdr:row>33</xdr:row>
      <xdr:rowOff>141514</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569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31</xdr:row>
      <xdr:rowOff>158041</xdr:rowOff>
    </xdr:from>
    <xdr:ext cx="378565"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356017" y="5472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116658</xdr:rowOff>
    </xdr:from>
    <xdr:to>
      <xdr:col>98</xdr:col>
      <xdr:colOff>38100</xdr:colOff>
      <xdr:row>35</xdr:row>
      <xdr:rowOff>46808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594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63335</xdr:rowOff>
    </xdr:from>
    <xdr:ext cx="378565"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467017" y="5721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議会費は、類似団体より高い数値ではあるが、平成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年度に議員定数を削減する等議会改革を行っており、以降は減少傾向にある。令和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年度は、友好都市の開村</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周年記念式典があり、出席のため臨時の支出が増えたことから、高くなっている。</a:t>
          </a:r>
        </a:p>
        <a:p>
          <a:r>
            <a:rPr kumimoji="1" lang="ja-JP" altLang="en-US" sz="1300">
              <a:latin typeface="ＭＳ Ｐゴシック" panose="020B0600070205080204" pitchFamily="50" charset="-128"/>
              <a:ea typeface="ＭＳ Ｐゴシック" panose="020B0600070205080204" pitchFamily="50" charset="-128"/>
            </a:rPr>
            <a:t>民生費は、保育事業や医療費助成等、子育て環境の充実に重点的に取り組んでいることから類似団体を上回っていると考えられる。</a:t>
          </a:r>
        </a:p>
        <a:p>
          <a:r>
            <a:rPr kumimoji="1" lang="ja-JP" altLang="en-US" sz="1300">
              <a:latin typeface="ＭＳ Ｐゴシック" panose="020B0600070205080204" pitchFamily="50" charset="-128"/>
              <a:ea typeface="ＭＳ Ｐゴシック" panose="020B0600070205080204" pitchFamily="50" charset="-128"/>
            </a:rPr>
            <a:t>土木費は、町営住宅の整備事業があった令和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年度で突出して高くなっている。</a:t>
          </a:r>
        </a:p>
        <a:p>
          <a:r>
            <a:rPr kumimoji="1" lang="ja-JP" altLang="en-US" sz="1300">
              <a:latin typeface="ＭＳ Ｐゴシック" panose="020B0600070205080204" pitchFamily="50" charset="-128"/>
              <a:ea typeface="ＭＳ Ｐゴシック" panose="020B0600070205080204" pitchFamily="50" charset="-128"/>
            </a:rPr>
            <a:t>公債費は、これまで実施してきたハード事業の償還開始により、類似団体より高い数値となっており、今後も増加していく見込みである。</a:t>
          </a:r>
        </a:p>
        <a:p>
          <a:r>
            <a:rPr kumimoji="1" lang="ja-JP" altLang="en-US" sz="1300">
              <a:latin typeface="ＭＳ Ｐゴシック" panose="020B0600070205080204" pitchFamily="50" charset="-128"/>
              <a:ea typeface="ＭＳ Ｐゴシック" panose="020B0600070205080204" pitchFamily="50" charset="-128"/>
            </a:rPr>
            <a:t>諸支出金は、令和元年度以降、新エネルギー事業特別会計へ繰出しを行っているため高くなっている。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石川県内灘町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年能登半島地震の発生に伴い、特別交付税、災害救助費負担金等の県支出金、災害支援のため寄附金が増加したことから、財政調整基金の積立額が大幅に増加し、実質単年度収支は黒字に転じた。</a:t>
          </a:r>
        </a:p>
        <a:p>
          <a:r>
            <a:rPr kumimoji="1" lang="ja-JP" altLang="en-US" sz="1400">
              <a:latin typeface="ＭＳ ゴシック" pitchFamily="49" charset="-128"/>
              <a:ea typeface="ＭＳ ゴシック" pitchFamily="49" charset="-128"/>
            </a:rPr>
            <a:t>　しかしながらこれは一過性の事象であり、復旧・復興のためには多額の経費が掛かることが見込まれるため、今後、基金の取り崩しは避けられないものと考えている。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石川県内灘町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国民健康保険特別会計において、長年の累積赤字があったが、令和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年度以降は実質収支が黒字となり、令和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年度には累積赤字が解消された。</a:t>
          </a:r>
        </a:p>
        <a:p>
          <a:r>
            <a:rPr kumimoji="1" lang="ja-JP" altLang="en-US" sz="1400">
              <a:latin typeface="ＭＳ ゴシック" pitchFamily="49" charset="-128"/>
              <a:ea typeface="ＭＳ ゴシック" pitchFamily="49" charset="-128"/>
            </a:rPr>
            <a:t>　しかしながら、被保険者数が減少し、反面、低所得者数は増加傾向にあることから、今後の安定した財政運営のため、引き続き徴収率の向上及び保険税率改正の検討を行っていく。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uchinada12\&#20849;&#26377;&#12501;&#12457;&#12523;&#12480;\&#36001;&#25919;&#35506;\&#65296;&#65298;(&#36001;&#21209;)-01(&#36001;&#25919;)\A.&#35576;&#21209;\&#12300;R7%20&#30707;&#24029;&#30476;&#24066;&#30010;&#25903;&#25588;&#35506;%20&#29031;&#20250;&#12539;&#22238;&#31572;&#12301;\250829_FW&#65306;&#12304;&#32207;&#21209;&#30465;&#36001;&#21209;&#35519;&#26619;&#35506;&#12305;&#20196;&#21644;&#65301;&#24180;&#24230;&#36001;&#25919;&#29366;&#27841;&#36039;&#26009;&#38598;&#12398;&#20316;&#25104;&#12395;&#12388;&#12356;&#12390;&#65288;2&#22238;&#30446;&#12539;&#22320;&#26041;&#20844;&#20250;&#35336;&#38306;&#20418;&#65289;\04_&#30010;HP&#12408;&#12398;&#20844;&#38283;\&#12304;&#36001;&#25919;&#29366;&#27841;&#36039;&#26009;&#38598;&#12305;_173657_&#20869;&#28760;&#30010;_2023&#12288;&#8251;&#65298;&#22238;&#30446;.xlsx" TargetMode="External"/><Relationship Id="rId1" Type="http://schemas.openxmlformats.org/officeDocument/2006/relationships/externalLinkPath" Target="&#12304;&#36001;&#25919;&#29366;&#27841;&#36039;&#26009;&#38598;&#12305;_173657_&#20869;&#28760;&#30010;_2023&#12288;&#8251;&#65298;&#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84.8</v>
          </cell>
          <cell r="BX51">
            <v>85.1</v>
          </cell>
          <cell r="CF51">
            <v>73</v>
          </cell>
          <cell r="CN51">
            <v>84.6</v>
          </cell>
          <cell r="CV51">
            <v>49.2</v>
          </cell>
        </row>
        <row r="53">
          <cell r="BP53">
            <v>62.1</v>
          </cell>
          <cell r="BX53">
            <v>63.1</v>
          </cell>
          <cell r="CF53">
            <v>64.8</v>
          </cell>
          <cell r="CN53">
            <v>66.400000000000006</v>
          </cell>
          <cell r="CV53">
            <v>67.7</v>
          </cell>
        </row>
        <row r="55">
          <cell r="AN55" t="str">
            <v>類似団体内平均値</v>
          </cell>
          <cell r="BP55">
            <v>20.3</v>
          </cell>
          <cell r="BX55">
            <v>15.5</v>
          </cell>
          <cell r="CF55">
            <v>4.5999999999999996</v>
          </cell>
          <cell r="CN55">
            <v>1.6</v>
          </cell>
          <cell r="CV55">
            <v>0</v>
          </cell>
        </row>
        <row r="57">
          <cell r="BP57">
            <v>60.4</v>
          </cell>
          <cell r="BX57">
            <v>61.5</v>
          </cell>
          <cell r="CF57">
            <v>61.3</v>
          </cell>
          <cell r="CN57">
            <v>62.4</v>
          </cell>
          <cell r="CV57">
            <v>63.5</v>
          </cell>
        </row>
        <row r="72">
          <cell r="BP72" t="str">
            <v>R01</v>
          </cell>
          <cell r="BX72" t="str">
            <v>R02</v>
          </cell>
          <cell r="CF72" t="str">
            <v>R03</v>
          </cell>
          <cell r="CN72" t="str">
            <v>R04</v>
          </cell>
          <cell r="CV72" t="str">
            <v>R05</v>
          </cell>
        </row>
        <row r="73">
          <cell r="AN73" t="str">
            <v>当該団体値</v>
          </cell>
          <cell r="BP73">
            <v>84.8</v>
          </cell>
          <cell r="BX73">
            <v>85.1</v>
          </cell>
          <cell r="CF73">
            <v>73</v>
          </cell>
          <cell r="CN73">
            <v>84.6</v>
          </cell>
          <cell r="CV73">
            <v>49.2</v>
          </cell>
        </row>
        <row r="75">
          <cell r="BP75">
            <v>8.5</v>
          </cell>
          <cell r="BX75">
            <v>8.1999999999999993</v>
          </cell>
          <cell r="CF75">
            <v>8.1</v>
          </cell>
          <cell r="CN75">
            <v>8.9</v>
          </cell>
          <cell r="CV75">
            <v>8.5</v>
          </cell>
        </row>
        <row r="77">
          <cell r="AN77" t="str">
            <v>類似団体内平均値</v>
          </cell>
          <cell r="BP77">
            <v>20.3</v>
          </cell>
          <cell r="BX77">
            <v>15.5</v>
          </cell>
          <cell r="CF77">
            <v>4.5999999999999996</v>
          </cell>
          <cell r="CN77">
            <v>1.6</v>
          </cell>
          <cell r="CV77">
            <v>0</v>
          </cell>
        </row>
        <row r="79">
          <cell r="BP79">
            <v>6.6</v>
          </cell>
          <cell r="BX79">
            <v>6.4</v>
          </cell>
          <cell r="CF79">
            <v>6.3</v>
          </cell>
          <cell r="CN79">
            <v>6.6</v>
          </cell>
          <cell r="CV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12284414</v>
      </c>
      <c r="BO4" s="371"/>
      <c r="BP4" s="371"/>
      <c r="BQ4" s="371"/>
      <c r="BR4" s="371"/>
      <c r="BS4" s="371"/>
      <c r="BT4" s="371"/>
      <c r="BU4" s="372"/>
      <c r="BV4" s="370">
        <v>10757337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2.1</v>
      </c>
      <c r="CU4" s="377"/>
      <c r="CV4" s="377"/>
      <c r="CW4" s="377"/>
      <c r="CX4" s="377"/>
      <c r="CY4" s="377"/>
      <c r="CZ4" s="377"/>
      <c r="DA4" s="378"/>
      <c r="DB4" s="376">
        <v>2</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12089076</v>
      </c>
      <c r="BO5" s="408"/>
      <c r="BP5" s="408"/>
      <c r="BQ5" s="408"/>
      <c r="BR5" s="408"/>
      <c r="BS5" s="408"/>
      <c r="BT5" s="408"/>
      <c r="BU5" s="409"/>
      <c r="BV5" s="407">
        <v>10582500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88.9</v>
      </c>
      <c r="CU5" s="405"/>
      <c r="CV5" s="405"/>
      <c r="CW5" s="405"/>
      <c r="CX5" s="405"/>
      <c r="CY5" s="405"/>
      <c r="CZ5" s="405"/>
      <c r="DA5" s="406"/>
      <c r="DB5" s="404">
        <v>87.8</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195338</v>
      </c>
      <c r="BO6" s="408"/>
      <c r="BP6" s="408"/>
      <c r="BQ6" s="408"/>
      <c r="BR6" s="408"/>
      <c r="BS6" s="408"/>
      <c r="BT6" s="408"/>
      <c r="BU6" s="409"/>
      <c r="BV6" s="407">
        <v>174837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89.5</v>
      </c>
      <c r="CU6" s="445"/>
      <c r="CV6" s="445"/>
      <c r="CW6" s="445"/>
      <c r="CX6" s="445"/>
      <c r="CY6" s="445"/>
      <c r="CZ6" s="445"/>
      <c r="DA6" s="446"/>
      <c r="DB6" s="444">
        <v>89.2</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67242</v>
      </c>
      <c r="BO7" s="408"/>
      <c r="BP7" s="408"/>
      <c r="BQ7" s="408"/>
      <c r="BR7" s="408"/>
      <c r="BS7" s="408"/>
      <c r="BT7" s="408"/>
      <c r="BU7" s="409"/>
      <c r="BV7" s="407">
        <v>53299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6144209</v>
      </c>
      <c r="CU7" s="408"/>
      <c r="CV7" s="408"/>
      <c r="CW7" s="408"/>
      <c r="CX7" s="408"/>
      <c r="CY7" s="408"/>
      <c r="CZ7" s="408"/>
      <c r="DA7" s="409"/>
      <c r="DB7" s="407">
        <v>5968228</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128096</v>
      </c>
      <c r="BO8" s="408"/>
      <c r="BP8" s="408"/>
      <c r="BQ8" s="408"/>
      <c r="BR8" s="408"/>
      <c r="BS8" s="408"/>
      <c r="BT8" s="408"/>
      <c r="BU8" s="409"/>
      <c r="BV8" s="407">
        <v>121538</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v>
      </c>
      <c r="CU8" s="448"/>
      <c r="CV8" s="448"/>
      <c r="CW8" s="448"/>
      <c r="CX8" s="448"/>
      <c r="CY8" s="448"/>
      <c r="CZ8" s="448"/>
      <c r="DA8" s="449"/>
      <c r="DB8" s="447">
        <v>0.51</v>
      </c>
      <c r="DC8" s="448"/>
      <c r="DD8" s="448"/>
      <c r="DE8" s="448"/>
      <c r="DF8" s="448"/>
      <c r="DG8" s="448"/>
      <c r="DH8" s="448"/>
      <c r="DI8" s="449"/>
    </row>
    <row r="9" spans="1:119" ht="18.75" customHeight="1" thickBot="1" x14ac:dyDescent="0.25">
      <c r="A9" s="181"/>
      <c r="B9" s="401" t="s">
        <v>106</v>
      </c>
      <c r="C9" s="402"/>
      <c r="D9" s="402"/>
      <c r="E9" s="402"/>
      <c r="F9" s="402"/>
      <c r="G9" s="402"/>
      <c r="H9" s="402"/>
      <c r="I9" s="402"/>
      <c r="J9" s="402"/>
      <c r="K9" s="450"/>
      <c r="L9" s="451" t="s">
        <v>107</v>
      </c>
      <c r="M9" s="452"/>
      <c r="N9" s="452"/>
      <c r="O9" s="452"/>
      <c r="P9" s="452"/>
      <c r="Q9" s="453"/>
      <c r="R9" s="454">
        <v>26574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6558</v>
      </c>
      <c r="BO9" s="408"/>
      <c r="BP9" s="408"/>
      <c r="BQ9" s="408"/>
      <c r="BR9" s="408"/>
      <c r="BS9" s="408"/>
      <c r="BT9" s="408"/>
      <c r="BU9" s="409"/>
      <c r="BV9" s="407">
        <v>-19027</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12.6</v>
      </c>
      <c r="CU9" s="405"/>
      <c r="CV9" s="405"/>
      <c r="CW9" s="405"/>
      <c r="CX9" s="405"/>
      <c r="CY9" s="405"/>
      <c r="CZ9" s="405"/>
      <c r="DA9" s="406"/>
      <c r="DB9" s="404">
        <v>15.5</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113</v>
      </c>
      <c r="M10" s="437"/>
      <c r="N10" s="437"/>
      <c r="O10" s="437"/>
      <c r="P10" s="437"/>
      <c r="Q10" s="438"/>
      <c r="R10" s="458">
        <v>26987</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753296</v>
      </c>
      <c r="BO10" s="408"/>
      <c r="BP10" s="408"/>
      <c r="BQ10" s="408"/>
      <c r="BR10" s="408"/>
      <c r="BS10" s="408"/>
      <c r="BT10" s="408"/>
      <c r="BU10" s="409"/>
      <c r="BV10" s="407">
        <v>146</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26030</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70993</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25646</v>
      </c>
      <c r="S13" s="492"/>
      <c r="T13" s="492"/>
      <c r="U13" s="492"/>
      <c r="V13" s="493"/>
      <c r="W13" s="423" t="s">
        <v>131</v>
      </c>
      <c r="X13" s="424"/>
      <c r="Y13" s="424"/>
      <c r="Z13" s="424"/>
      <c r="AA13" s="424"/>
      <c r="AB13" s="414"/>
      <c r="AC13" s="458">
        <v>149</v>
      </c>
      <c r="AD13" s="459"/>
      <c r="AE13" s="459"/>
      <c r="AF13" s="459"/>
      <c r="AG13" s="501"/>
      <c r="AH13" s="458">
        <v>167</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759854</v>
      </c>
      <c r="BO13" s="408"/>
      <c r="BP13" s="408"/>
      <c r="BQ13" s="408"/>
      <c r="BR13" s="408"/>
      <c r="BS13" s="408"/>
      <c r="BT13" s="408"/>
      <c r="BU13" s="409"/>
      <c r="BV13" s="407">
        <v>-89874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8.5</v>
      </c>
      <c r="CU13" s="405"/>
      <c r="CV13" s="405"/>
      <c r="CW13" s="405"/>
      <c r="CX13" s="405"/>
      <c r="CY13" s="405"/>
      <c r="CZ13" s="405"/>
      <c r="DA13" s="406"/>
      <c r="DB13" s="404">
        <v>8.9</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26154</v>
      </c>
      <c r="S14" s="492"/>
      <c r="T14" s="492"/>
      <c r="U14" s="492"/>
      <c r="V14" s="493"/>
      <c r="W14" s="397"/>
      <c r="X14" s="398"/>
      <c r="Y14" s="398"/>
      <c r="Z14" s="398"/>
      <c r="AA14" s="398"/>
      <c r="AB14" s="387"/>
      <c r="AC14" s="494">
        <v>1.2</v>
      </c>
      <c r="AD14" s="495"/>
      <c r="AE14" s="495"/>
      <c r="AF14" s="495"/>
      <c r="AG14" s="496"/>
      <c r="AH14" s="494">
        <v>1.3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49.2</v>
      </c>
      <c r="CU14" s="506"/>
      <c r="CV14" s="506"/>
      <c r="CW14" s="506"/>
      <c r="CX14" s="506"/>
      <c r="CY14" s="506"/>
      <c r="CZ14" s="506"/>
      <c r="DA14" s="507"/>
      <c r="DB14" s="505">
        <v>84.6</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25831</v>
      </c>
      <c r="S15" s="492"/>
      <c r="T15" s="492"/>
      <c r="U15" s="492"/>
      <c r="V15" s="493"/>
      <c r="W15" s="423" t="s">
        <v>137</v>
      </c>
      <c r="X15" s="424"/>
      <c r="Y15" s="424"/>
      <c r="Z15" s="424"/>
      <c r="AA15" s="424"/>
      <c r="AB15" s="414"/>
      <c r="AC15" s="458">
        <v>3409</v>
      </c>
      <c r="AD15" s="459"/>
      <c r="AE15" s="459"/>
      <c r="AF15" s="459"/>
      <c r="AG15" s="501"/>
      <c r="AH15" s="458">
        <v>3584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2721057</v>
      </c>
      <c r="BO15" s="371"/>
      <c r="BP15" s="371"/>
      <c r="BQ15" s="371"/>
      <c r="BR15" s="371"/>
      <c r="BS15" s="371"/>
      <c r="BT15" s="371"/>
      <c r="BU15" s="372"/>
      <c r="BV15" s="370">
        <v>2680659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26.6</v>
      </c>
      <c r="AD16" s="495"/>
      <c r="AE16" s="495"/>
      <c r="AF16" s="495"/>
      <c r="AG16" s="496"/>
      <c r="AH16" s="494">
        <v>26.9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5436528</v>
      </c>
      <c r="BO16" s="408"/>
      <c r="BP16" s="408"/>
      <c r="BQ16" s="408"/>
      <c r="BR16" s="408"/>
      <c r="BS16" s="408"/>
      <c r="BT16" s="408"/>
      <c r="BU16" s="409"/>
      <c r="BV16" s="407">
        <v>5268555</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9239</v>
      </c>
      <c r="AD17" s="459"/>
      <c r="AE17" s="459"/>
      <c r="AF17" s="459"/>
      <c r="AG17" s="501"/>
      <c r="AH17" s="458">
        <v>9584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3377191</v>
      </c>
      <c r="BO17" s="408"/>
      <c r="BP17" s="408"/>
      <c r="BQ17" s="408"/>
      <c r="BR17" s="408"/>
      <c r="BS17" s="408"/>
      <c r="BT17" s="408"/>
      <c r="BU17" s="409"/>
      <c r="BV17" s="407">
        <v>3334325</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20.329999999999998</v>
      </c>
      <c r="M18" s="531"/>
      <c r="N18" s="531"/>
      <c r="O18" s="531"/>
      <c r="P18" s="531"/>
      <c r="Q18" s="531"/>
      <c r="R18" s="532"/>
      <c r="S18" s="532"/>
      <c r="T18" s="532"/>
      <c r="U18" s="532"/>
      <c r="V18" s="533"/>
      <c r="W18" s="425"/>
      <c r="X18" s="426"/>
      <c r="Y18" s="426"/>
      <c r="Z18" s="426"/>
      <c r="AA18" s="426"/>
      <c r="AB18" s="417"/>
      <c r="AC18" s="534">
        <v>72.2</v>
      </c>
      <c r="AD18" s="535"/>
      <c r="AE18" s="535"/>
      <c r="AF18" s="535"/>
      <c r="AG18" s="536"/>
      <c r="AH18" s="534">
        <v>71.900000000000006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5504000</v>
      </c>
      <c r="BO18" s="408"/>
      <c r="BP18" s="408"/>
      <c r="BQ18" s="408"/>
      <c r="BR18" s="408"/>
      <c r="BS18" s="408"/>
      <c r="BT18" s="408"/>
      <c r="BU18" s="409"/>
      <c r="BV18" s="407">
        <v>5283985</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1307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8548533</v>
      </c>
      <c r="BO19" s="408"/>
      <c r="BP19" s="408"/>
      <c r="BQ19" s="408"/>
      <c r="BR19" s="408"/>
      <c r="BS19" s="408"/>
      <c r="BT19" s="408"/>
      <c r="BU19" s="409"/>
      <c r="BV19" s="407">
        <v>7069997</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10802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12202040</v>
      </c>
      <c r="BO22" s="371"/>
      <c r="BP22" s="371"/>
      <c r="BQ22" s="371"/>
      <c r="BR22" s="371"/>
      <c r="BS22" s="371"/>
      <c r="BT22" s="371"/>
      <c r="BU22" s="372"/>
      <c r="BV22" s="370">
        <v>12540366</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7902321</v>
      </c>
      <c r="BO23" s="408"/>
      <c r="BP23" s="408"/>
      <c r="BQ23" s="408"/>
      <c r="BR23" s="408"/>
      <c r="BS23" s="408"/>
      <c r="BT23" s="408"/>
      <c r="BU23" s="409"/>
      <c r="BV23" s="407">
        <v>8165648</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8130</v>
      </c>
      <c r="R24" s="459"/>
      <c r="S24" s="459"/>
      <c r="T24" s="459"/>
      <c r="U24" s="459"/>
      <c r="V24" s="501"/>
      <c r="W24" s="553"/>
      <c r="X24" s="554"/>
      <c r="Y24" s="555"/>
      <c r="Z24" s="457" t="s">
        <v>162</v>
      </c>
      <c r="AA24" s="437"/>
      <c r="AB24" s="437"/>
      <c r="AC24" s="437"/>
      <c r="AD24" s="437"/>
      <c r="AE24" s="437"/>
      <c r="AF24" s="437"/>
      <c r="AG24" s="438"/>
      <c r="AH24" s="458">
        <v>182</v>
      </c>
      <c r="AI24" s="459"/>
      <c r="AJ24" s="459"/>
      <c r="AK24" s="459"/>
      <c r="AL24" s="501"/>
      <c r="AM24" s="458">
        <v>506870</v>
      </c>
      <c r="AN24" s="459"/>
      <c r="AO24" s="459"/>
      <c r="AP24" s="459"/>
      <c r="AQ24" s="459"/>
      <c r="AR24" s="501"/>
      <c r="AS24" s="458">
        <v>2785</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8502770</v>
      </c>
      <c r="BO24" s="408"/>
      <c r="BP24" s="408"/>
      <c r="BQ24" s="408"/>
      <c r="BR24" s="408"/>
      <c r="BS24" s="408"/>
      <c r="BT24" s="408"/>
      <c r="BU24" s="409"/>
      <c r="BV24" s="407">
        <v>8520742</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6620</v>
      </c>
      <c r="R25" s="459"/>
      <c r="S25" s="459"/>
      <c r="T25" s="459"/>
      <c r="U25" s="459"/>
      <c r="V25" s="501"/>
      <c r="W25" s="553"/>
      <c r="X25" s="554"/>
      <c r="Y25" s="555"/>
      <c r="Z25" s="457" t="s">
        <v>165</v>
      </c>
      <c r="AA25" s="437"/>
      <c r="AB25" s="437"/>
      <c r="AC25" s="437"/>
      <c r="AD25" s="437"/>
      <c r="AE25" s="437"/>
      <c r="AF25" s="437"/>
      <c r="AG25" s="438"/>
      <c r="AH25" s="458">
        <v>35</v>
      </c>
      <c r="AI25" s="459"/>
      <c r="AJ25" s="459"/>
      <c r="AK25" s="459"/>
      <c r="AL25" s="501"/>
      <c r="AM25" s="458">
        <v>90195</v>
      </c>
      <c r="AN25" s="459"/>
      <c r="AO25" s="459"/>
      <c r="AP25" s="459"/>
      <c r="AQ25" s="459"/>
      <c r="AR25" s="501"/>
      <c r="AS25" s="458">
        <v>2577</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332659</v>
      </c>
      <c r="BO25" s="371"/>
      <c r="BP25" s="371"/>
      <c r="BQ25" s="371"/>
      <c r="BR25" s="371"/>
      <c r="BS25" s="371"/>
      <c r="BT25" s="371"/>
      <c r="BU25" s="372"/>
      <c r="BV25" s="370">
        <v>3972</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6070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4200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102704</v>
      </c>
      <c r="BO27" s="527"/>
      <c r="BP27" s="527"/>
      <c r="BQ27" s="527"/>
      <c r="BR27" s="527"/>
      <c r="BS27" s="527"/>
      <c r="BT27" s="527"/>
      <c r="BU27" s="528"/>
      <c r="BV27" s="526">
        <v>102689</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3680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1865191</v>
      </c>
      <c r="BO28" s="371"/>
      <c r="BP28" s="371"/>
      <c r="BQ28" s="371"/>
      <c r="BR28" s="371"/>
      <c r="BS28" s="371"/>
      <c r="BT28" s="371"/>
      <c r="BU28" s="372"/>
      <c r="BV28" s="370">
        <v>1051057</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11</v>
      </c>
      <c r="M29" s="459"/>
      <c r="N29" s="459"/>
      <c r="O29" s="459"/>
      <c r="P29" s="501"/>
      <c r="Q29" s="458">
        <v>3500</v>
      </c>
      <c r="R29" s="459"/>
      <c r="S29" s="459"/>
      <c r="T29" s="459"/>
      <c r="U29" s="459"/>
      <c r="V29" s="501"/>
      <c r="W29" s="556"/>
      <c r="X29" s="557"/>
      <c r="Y29" s="558"/>
      <c r="Z29" s="457" t="s">
        <v>177</v>
      </c>
      <c r="AA29" s="437"/>
      <c r="AB29" s="437"/>
      <c r="AC29" s="437"/>
      <c r="AD29" s="437"/>
      <c r="AE29" s="437"/>
      <c r="AF29" s="437"/>
      <c r="AG29" s="438"/>
      <c r="AH29" s="458">
        <v>182</v>
      </c>
      <c r="AI29" s="459"/>
      <c r="AJ29" s="459"/>
      <c r="AK29" s="459"/>
      <c r="AL29" s="501"/>
      <c r="AM29" s="458">
        <v>506870</v>
      </c>
      <c r="AN29" s="459"/>
      <c r="AO29" s="459"/>
      <c r="AP29" s="459"/>
      <c r="AQ29" s="459"/>
      <c r="AR29" s="501"/>
      <c r="AS29" s="458">
        <v>2785</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158241</v>
      </c>
      <c r="BO29" s="408"/>
      <c r="BP29" s="408"/>
      <c r="BQ29" s="408"/>
      <c r="BR29" s="408"/>
      <c r="BS29" s="408"/>
      <c r="BT29" s="408"/>
      <c r="BU29" s="409"/>
      <c r="BV29" s="407">
        <v>106748</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93.3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479504</v>
      </c>
      <c r="BO30" s="527"/>
      <c r="BP30" s="527"/>
      <c r="BQ30" s="527"/>
      <c r="BR30" s="527"/>
      <c r="BS30" s="527"/>
      <c r="BT30" s="527"/>
      <c r="BU30" s="528"/>
      <c r="BV30" s="526">
        <v>464270</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内灘町国民健康保険特別会計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内灘町水道事業会計</v>
      </c>
      <c r="AP34" s="598"/>
      <c r="AQ34" s="598"/>
      <c r="AR34" s="598"/>
      <c r="AS34" s="598"/>
      <c r="AT34" s="598"/>
      <c r="AU34" s="598"/>
      <c r="AV34" s="598"/>
      <c r="AW34" s="598"/>
      <c r="AX34" s="598"/>
      <c r="AY34" s="598"/>
      <c r="AZ34" s="598"/>
      <c r="BA34" s="598"/>
      <c r="BB34" s="598"/>
      <c r="BC34" s="598"/>
      <c r="BD34" s="181"/>
      <c r="BE34" s="597">
        <f>IF(BG34="","",MAX(C34:D43,U34:V43,AM34:AN43)+1)</f>
        <v>7</v>
      </c>
      <c r="BF34" s="597"/>
      <c r="BG34" s="598" t="str">
        <f>IF('各会計、関係団体の財政状況及び健全化判断比率'!B33="","",'各会計、関係団体の財政状況及び健全化判断比率'!B33)</f>
        <v>内灘町新エネルギー事業特別会計</v>
      </c>
      <c r="BH34" s="598"/>
      <c r="BI34" s="598"/>
      <c r="BJ34" s="598"/>
      <c r="BK34" s="598"/>
      <c r="BL34" s="598"/>
      <c r="BM34" s="598"/>
      <c r="BN34" s="598"/>
      <c r="BO34" s="598"/>
      <c r="BP34" s="598"/>
      <c r="BQ34" s="598"/>
      <c r="BR34" s="598"/>
      <c r="BS34" s="598"/>
      <c r="BT34" s="598"/>
      <c r="BU34" s="598"/>
      <c r="BV34" s="181"/>
      <c r="BW34" s="597" t="str">
        <f>IF(BY34="","",MAX(C34:D43,U34:V43,AM34:AN43,BE34:BF43)+1)</f>
        <v/>
      </c>
      <c r="BX34" s="597"/>
      <c r="BY34" s="598" t="str">
        <f>IF('各会計、関係団体の財政状況及び健全化判断比率'!B68="","",'各会計、関係団体の財政状況及び健全化判断比率'!B68)</f>
        <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内灘町後期高齢者医療特別会計</v>
      </c>
      <c r="X35" s="598"/>
      <c r="Y35" s="598"/>
      <c r="Z35" s="598"/>
      <c r="AA35" s="598"/>
      <c r="AB35" s="598"/>
      <c r="AC35" s="598"/>
      <c r="AD35" s="598"/>
      <c r="AE35" s="598"/>
      <c r="AF35" s="598"/>
      <c r="AG35" s="598"/>
      <c r="AH35" s="598"/>
      <c r="AI35" s="598"/>
      <c r="AJ35" s="598"/>
      <c r="AK35" s="598"/>
      <c r="AL35" s="181"/>
      <c r="AM35" s="597">
        <f t="shared" ref="AM35:AM43" si="0">IF(AO35="","",AM34+1)</f>
        <v>6</v>
      </c>
      <c r="AN35" s="597"/>
      <c r="AO35" s="598" t="str">
        <f>IF('各会計、関係団体の財政状況及び健全化判断比率'!B32="","",'各会計、関係団体の財政状況及び健全化判断比率'!B32)</f>
        <v>内灘町下水道事業会計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t="str">
        <f t="shared" ref="BW35:BW43" si="2">IF(BY35="","",BW34+1)</f>
        <v/>
      </c>
      <c r="BX35" s="597"/>
      <c r="BY35" s="598" t="str">
        <f>IF('各会計、関係団体の財政状況及び健全化判断比率'!B69="","",'各会計、関係団体の財政状況及び健全化判断比率'!B69)</f>
        <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内灘町介護保険特別会計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t="str">
        <f t="shared" si="2"/>
        <v/>
      </c>
      <c r="BX36" s="597"/>
      <c r="BY36" s="598" t="str">
        <f>IF('各会計、関係団体の財政状況及び健全化判断比率'!B70="","",'各会計、関係団体の財政状況及び健全化判断比率'!B70)</f>
        <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CBAdTOxO0/rAyxHEqUfxM4O6jD7XWdU0ASAGn6G4u+tDhzssfh4QZbKBrF+4bbHXIfjNF5qRUIoXnnyXZHT59g==" saltValue="HoUkPrQJCyMfSuQLGNoOV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532</v>
      </c>
      <c r="D34" s="1151"/>
      <c r="E34" s="1152"/>
      <c r="F34" s="32">
        <v>9.1199999999999992</v>
      </c>
      <c r="G34" s="33">
        <v>6.98</v>
      </c>
      <c r="H34" s="33">
        <v>7.66</v>
      </c>
      <c r="I34" s="33">
        <v>8.14</v>
      </c>
      <c r="J34" s="34">
        <v>8.23</v>
      </c>
      <c r="K34" s="22"/>
      <c r="L34" s="22"/>
      <c r="M34" s="22"/>
      <c r="N34" s="22"/>
      <c r="O34" s="22"/>
      <c r="P34" s="22"/>
    </row>
    <row r="35" spans="1:16" ht="39" customHeight="1" x14ac:dyDescent="0.2">
      <c r="A35" s="22"/>
      <c r="B35" s="35"/>
      <c r="C35" s="1145" t="s">
        <v>533</v>
      </c>
      <c r="D35" s="1146"/>
      <c r="E35" s="1147"/>
      <c r="F35" s="36" t="s">
        <v>486</v>
      </c>
      <c r="G35" s="37">
        <v>2.48</v>
      </c>
      <c r="H35" s="37">
        <v>2.97</v>
      </c>
      <c r="I35" s="37">
        <v>4.6900000000000004</v>
      </c>
      <c r="J35" s="38">
        <v>3.79</v>
      </c>
      <c r="K35" s="22"/>
      <c r="L35" s="22"/>
      <c r="M35" s="22"/>
      <c r="N35" s="22"/>
      <c r="O35" s="22"/>
      <c r="P35" s="22"/>
    </row>
    <row r="36" spans="1:16" ht="39" customHeight="1" x14ac:dyDescent="0.2">
      <c r="A36" s="22"/>
      <c r="B36" s="35"/>
      <c r="C36" s="1145" t="s">
        <v>534</v>
      </c>
      <c r="D36" s="1146"/>
      <c r="E36" s="1147"/>
      <c r="F36" s="36">
        <v>1.06</v>
      </c>
      <c r="G36" s="37">
        <v>1.28</v>
      </c>
      <c r="H36" s="37">
        <v>2.29</v>
      </c>
      <c r="I36" s="37">
        <v>2.0299999999999998</v>
      </c>
      <c r="J36" s="38">
        <v>2.08</v>
      </c>
      <c r="K36" s="22"/>
      <c r="L36" s="22"/>
      <c r="M36" s="22"/>
      <c r="N36" s="22"/>
      <c r="O36" s="22"/>
      <c r="P36" s="22"/>
    </row>
    <row r="37" spans="1:16" ht="39" customHeight="1" x14ac:dyDescent="0.2">
      <c r="A37" s="22"/>
      <c r="B37" s="35"/>
      <c r="C37" s="1145" t="s">
        <v>535</v>
      </c>
      <c r="D37" s="1146"/>
      <c r="E37" s="1147"/>
      <c r="F37" s="36">
        <v>0.32</v>
      </c>
      <c r="G37" s="37">
        <v>0.24</v>
      </c>
      <c r="H37" s="37">
        <v>0.47</v>
      </c>
      <c r="I37" s="37">
        <v>1.37</v>
      </c>
      <c r="J37" s="38">
        <v>0.62</v>
      </c>
      <c r="K37" s="22"/>
      <c r="L37" s="22"/>
      <c r="M37" s="22"/>
      <c r="N37" s="22"/>
      <c r="O37" s="22"/>
      <c r="P37" s="22"/>
    </row>
    <row r="38" spans="1:16" ht="39" customHeight="1" x14ac:dyDescent="0.2">
      <c r="A38" s="22"/>
      <c r="B38" s="35"/>
      <c r="C38" s="1145" t="s">
        <v>536</v>
      </c>
      <c r="D38" s="1146"/>
      <c r="E38" s="1147"/>
      <c r="F38" s="36" t="s">
        <v>537</v>
      </c>
      <c r="G38" s="37" t="s">
        <v>538</v>
      </c>
      <c r="H38" s="37" t="s">
        <v>539</v>
      </c>
      <c r="I38" s="37">
        <v>0.25</v>
      </c>
      <c r="J38" s="38">
        <v>0.26</v>
      </c>
      <c r="K38" s="22"/>
      <c r="L38" s="22"/>
      <c r="M38" s="22"/>
      <c r="N38" s="22"/>
      <c r="O38" s="22"/>
      <c r="P38" s="22"/>
    </row>
    <row r="39" spans="1:16" ht="39" customHeight="1" x14ac:dyDescent="0.2">
      <c r="A39" s="22"/>
      <c r="B39" s="35"/>
      <c r="C39" s="1145" t="s">
        <v>540</v>
      </c>
      <c r="D39" s="1146"/>
      <c r="E39" s="1147"/>
      <c r="F39" s="36">
        <v>0</v>
      </c>
      <c r="G39" s="37">
        <v>0</v>
      </c>
      <c r="H39" s="37">
        <v>0</v>
      </c>
      <c r="I39" s="37">
        <v>0</v>
      </c>
      <c r="J39" s="38">
        <v>0</v>
      </c>
      <c r="K39" s="22"/>
      <c r="L39" s="22"/>
      <c r="M39" s="22"/>
      <c r="N39" s="22"/>
      <c r="O39" s="22"/>
      <c r="P39" s="22"/>
    </row>
    <row r="40" spans="1:16" ht="39" customHeight="1" x14ac:dyDescent="0.2">
      <c r="A40" s="22"/>
      <c r="B40" s="35"/>
      <c r="C40" s="1145" t="s">
        <v>541</v>
      </c>
      <c r="D40" s="1146"/>
      <c r="E40" s="1147"/>
      <c r="F40" s="36">
        <v>0</v>
      </c>
      <c r="G40" s="37">
        <v>0</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542</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543</v>
      </c>
      <c r="D43" s="1149"/>
      <c r="E43" s="1150"/>
      <c r="F43" s="41">
        <v>0.28000000000000003</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6ksBrJ9yrzYtnW4JeRVI/OFjO8Vf6wsEX5KGKilxmPxLOUlsrz4/jPAqe2OEFMVWxXlUVOPYd9uesNElD9Sxw==" saltValue="dX59C77QHvH5+jYf5Njr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924</v>
      </c>
      <c r="L45" s="60">
        <v>1008</v>
      </c>
      <c r="M45" s="60">
        <v>1180</v>
      </c>
      <c r="N45" s="60">
        <v>1104</v>
      </c>
      <c r="O45" s="61">
        <v>1086</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2">
      <c r="A48" s="48"/>
      <c r="B48" s="1155"/>
      <c r="C48" s="1156"/>
      <c r="D48" s="62"/>
      <c r="E48" s="1161" t="s">
        <v>13</v>
      </c>
      <c r="F48" s="1161"/>
      <c r="G48" s="1161"/>
      <c r="H48" s="1161"/>
      <c r="I48" s="1161"/>
      <c r="J48" s="1162"/>
      <c r="K48" s="63">
        <v>397</v>
      </c>
      <c r="L48" s="64">
        <v>430</v>
      </c>
      <c r="M48" s="64">
        <v>320</v>
      </c>
      <c r="N48" s="64">
        <v>428</v>
      </c>
      <c r="O48" s="65">
        <v>260</v>
      </c>
      <c r="P48" s="48"/>
      <c r="Q48" s="48"/>
      <c r="R48" s="48"/>
      <c r="S48" s="48"/>
      <c r="T48" s="48"/>
      <c r="U48" s="48"/>
    </row>
    <row r="49" spans="1:21" ht="30.75" customHeight="1" x14ac:dyDescent="0.2">
      <c r="A49" s="48"/>
      <c r="B49" s="1155"/>
      <c r="C49" s="1156"/>
      <c r="D49" s="62"/>
      <c r="E49" s="1161" t="s">
        <v>14</v>
      </c>
      <c r="F49" s="1161"/>
      <c r="G49" s="1161"/>
      <c r="H49" s="1161"/>
      <c r="I49" s="1161"/>
      <c r="J49" s="1162"/>
      <c r="K49" s="63">
        <v>51</v>
      </c>
      <c r="L49" s="64">
        <v>42</v>
      </c>
      <c r="M49" s="64">
        <v>20</v>
      </c>
      <c r="N49" s="64">
        <v>20</v>
      </c>
      <c r="O49" s="65">
        <v>10</v>
      </c>
      <c r="P49" s="48"/>
      <c r="Q49" s="48"/>
      <c r="R49" s="48"/>
      <c r="S49" s="48"/>
      <c r="T49" s="48"/>
      <c r="U49" s="48"/>
    </row>
    <row r="50" spans="1:21" ht="30.75" customHeight="1" x14ac:dyDescent="0.2">
      <c r="A50" s="48"/>
      <c r="B50" s="1155"/>
      <c r="C50" s="1156"/>
      <c r="D50" s="62"/>
      <c r="E50" s="1161" t="s">
        <v>15</v>
      </c>
      <c r="F50" s="1161"/>
      <c r="G50" s="1161"/>
      <c r="H50" s="1161"/>
      <c r="I50" s="1161"/>
      <c r="J50" s="1162"/>
      <c r="K50" s="63">
        <v>21</v>
      </c>
      <c r="L50" s="64">
        <v>20</v>
      </c>
      <c r="M50" s="64">
        <v>5</v>
      </c>
      <c r="N50" s="64">
        <v>5</v>
      </c>
      <c r="O50" s="65" t="s">
        <v>486</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1029</v>
      </c>
      <c r="L52" s="64">
        <v>1092</v>
      </c>
      <c r="M52" s="64">
        <v>1092</v>
      </c>
      <c r="N52" s="64">
        <v>1037</v>
      </c>
      <c r="O52" s="65">
        <v>989</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364</v>
      </c>
      <c r="L53" s="69">
        <v>408</v>
      </c>
      <c r="M53" s="69">
        <v>433</v>
      </c>
      <c r="N53" s="69">
        <v>520</v>
      </c>
      <c r="O53" s="70">
        <v>367</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uCdPCv5il2vgETWw17wY3So35vIqjIdjiKO/CsngXM25A0fCF2yi7zCHLncmyi1y6uYxtrh8PVicQVhCcvl6A==" saltValue="bW5Z3RIbvEcvMHaeMhJsJ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55">
        <v>12799</v>
      </c>
      <c r="J41" s="356">
        <v>13040</v>
      </c>
      <c r="K41" s="356">
        <v>12808</v>
      </c>
      <c r="L41" s="356">
        <v>12540</v>
      </c>
      <c r="M41" s="357">
        <v>12202</v>
      </c>
    </row>
    <row r="42" spans="2:13" ht="27.75" customHeight="1" x14ac:dyDescent="0.2">
      <c r="B42" s="1186"/>
      <c r="C42" s="1187"/>
      <c r="D42" s="106"/>
      <c r="E42" s="1192" t="s">
        <v>32</v>
      </c>
      <c r="F42" s="1192"/>
      <c r="G42" s="1192"/>
      <c r="H42" s="1193"/>
      <c r="I42" s="358">
        <v>317</v>
      </c>
      <c r="J42" s="359">
        <v>299</v>
      </c>
      <c r="K42" s="359">
        <v>294</v>
      </c>
      <c r="L42" s="359">
        <v>288</v>
      </c>
      <c r="M42" s="360">
        <v>313</v>
      </c>
    </row>
    <row r="43" spans="2:13" ht="27.75" customHeight="1" x14ac:dyDescent="0.2">
      <c r="B43" s="1186"/>
      <c r="C43" s="1187"/>
      <c r="D43" s="106"/>
      <c r="E43" s="1192" t="s">
        <v>33</v>
      </c>
      <c r="F43" s="1192"/>
      <c r="G43" s="1192"/>
      <c r="H43" s="1193"/>
      <c r="I43" s="358">
        <v>5003</v>
      </c>
      <c r="J43" s="359">
        <v>5062</v>
      </c>
      <c r="K43" s="359">
        <v>4621</v>
      </c>
      <c r="L43" s="359">
        <v>4535</v>
      </c>
      <c r="M43" s="360">
        <v>3548</v>
      </c>
    </row>
    <row r="44" spans="2:13" ht="27.75" customHeight="1" x14ac:dyDescent="0.2">
      <c r="B44" s="1186"/>
      <c r="C44" s="1187"/>
      <c r="D44" s="106"/>
      <c r="E44" s="1192" t="s">
        <v>34</v>
      </c>
      <c r="F44" s="1192"/>
      <c r="G44" s="1192"/>
      <c r="H44" s="1193"/>
      <c r="I44" s="358">
        <v>107</v>
      </c>
      <c r="J44" s="359">
        <v>110</v>
      </c>
      <c r="K44" s="359">
        <v>565</v>
      </c>
      <c r="L44" s="359">
        <v>1426</v>
      </c>
      <c r="M44" s="360">
        <v>1345</v>
      </c>
    </row>
    <row r="45" spans="2:13" ht="27.75" customHeight="1" x14ac:dyDescent="0.2">
      <c r="B45" s="1186"/>
      <c r="C45" s="1187"/>
      <c r="D45" s="106"/>
      <c r="E45" s="1192" t="s">
        <v>35</v>
      </c>
      <c r="F45" s="1192"/>
      <c r="G45" s="1192"/>
      <c r="H45" s="1193"/>
      <c r="I45" s="358">
        <v>741</v>
      </c>
      <c r="J45" s="359">
        <v>714</v>
      </c>
      <c r="K45" s="359">
        <v>652</v>
      </c>
      <c r="L45" s="359">
        <v>584</v>
      </c>
      <c r="M45" s="360">
        <v>513</v>
      </c>
    </row>
    <row r="46" spans="2:13" ht="27.75" customHeight="1" x14ac:dyDescent="0.2">
      <c r="B46" s="1186"/>
      <c r="C46" s="1187"/>
      <c r="D46" s="107"/>
      <c r="E46" s="1192" t="s">
        <v>36</v>
      </c>
      <c r="F46" s="1192"/>
      <c r="G46" s="1192"/>
      <c r="H46" s="1193"/>
      <c r="I46" s="358" t="s">
        <v>486</v>
      </c>
      <c r="J46" s="359" t="s">
        <v>486</v>
      </c>
      <c r="K46" s="359" t="s">
        <v>486</v>
      </c>
      <c r="L46" s="359" t="s">
        <v>486</v>
      </c>
      <c r="M46" s="360" t="s">
        <v>486</v>
      </c>
    </row>
    <row r="47" spans="2:13" ht="27.75" customHeight="1" x14ac:dyDescent="0.2">
      <c r="B47" s="1186"/>
      <c r="C47" s="1187"/>
      <c r="D47" s="108"/>
      <c r="E47" s="1194" t="s">
        <v>37</v>
      </c>
      <c r="F47" s="1195"/>
      <c r="G47" s="1195"/>
      <c r="H47" s="1196"/>
      <c r="I47" s="358" t="s">
        <v>486</v>
      </c>
      <c r="J47" s="359" t="s">
        <v>486</v>
      </c>
      <c r="K47" s="359" t="s">
        <v>486</v>
      </c>
      <c r="L47" s="359" t="s">
        <v>486</v>
      </c>
      <c r="M47" s="360" t="s">
        <v>486</v>
      </c>
    </row>
    <row r="48" spans="2:13" ht="27.75" customHeight="1" x14ac:dyDescent="0.2">
      <c r="B48" s="1186"/>
      <c r="C48" s="1187"/>
      <c r="D48" s="106"/>
      <c r="E48" s="1192" t="s">
        <v>38</v>
      </c>
      <c r="F48" s="1192"/>
      <c r="G48" s="1192"/>
      <c r="H48" s="1193"/>
      <c r="I48" s="358" t="s">
        <v>486</v>
      </c>
      <c r="J48" s="359" t="s">
        <v>486</v>
      </c>
      <c r="K48" s="359" t="s">
        <v>486</v>
      </c>
      <c r="L48" s="359" t="s">
        <v>486</v>
      </c>
      <c r="M48" s="360" t="s">
        <v>486</v>
      </c>
    </row>
    <row r="49" spans="2:13" ht="27.75" customHeight="1" x14ac:dyDescent="0.2">
      <c r="B49" s="1188"/>
      <c r="C49" s="1189"/>
      <c r="D49" s="106"/>
      <c r="E49" s="1192" t="s">
        <v>39</v>
      </c>
      <c r="F49" s="1192"/>
      <c r="G49" s="1192"/>
      <c r="H49" s="1193"/>
      <c r="I49" s="358" t="s">
        <v>486</v>
      </c>
      <c r="J49" s="359" t="s">
        <v>486</v>
      </c>
      <c r="K49" s="359" t="s">
        <v>486</v>
      </c>
      <c r="L49" s="359" t="s">
        <v>486</v>
      </c>
      <c r="M49" s="360" t="s">
        <v>486</v>
      </c>
    </row>
    <row r="50" spans="2:13" ht="27.75" customHeight="1" x14ac:dyDescent="0.2">
      <c r="B50" s="1197" t="s">
        <v>40</v>
      </c>
      <c r="C50" s="1198"/>
      <c r="D50" s="109"/>
      <c r="E50" s="1192" t="s">
        <v>41</v>
      </c>
      <c r="F50" s="1192"/>
      <c r="G50" s="1192"/>
      <c r="H50" s="1193"/>
      <c r="I50" s="358">
        <v>1387</v>
      </c>
      <c r="J50" s="359">
        <v>1605</v>
      </c>
      <c r="K50" s="359">
        <v>2048</v>
      </c>
      <c r="L50" s="359">
        <v>2081</v>
      </c>
      <c r="M50" s="360">
        <v>2971</v>
      </c>
    </row>
    <row r="51" spans="2:13" ht="27.75" customHeight="1" x14ac:dyDescent="0.2">
      <c r="B51" s="1186"/>
      <c r="C51" s="1187"/>
      <c r="D51" s="106"/>
      <c r="E51" s="1192" t="s">
        <v>42</v>
      </c>
      <c r="F51" s="1192"/>
      <c r="G51" s="1192"/>
      <c r="H51" s="1193"/>
      <c r="I51" s="358">
        <v>1530</v>
      </c>
      <c r="J51" s="359">
        <v>1601</v>
      </c>
      <c r="K51" s="359">
        <v>1450</v>
      </c>
      <c r="L51" s="359">
        <v>1413</v>
      </c>
      <c r="M51" s="360">
        <v>1326</v>
      </c>
    </row>
    <row r="52" spans="2:13" ht="27.75" customHeight="1" x14ac:dyDescent="0.2">
      <c r="B52" s="1188"/>
      <c r="C52" s="1189"/>
      <c r="D52" s="106"/>
      <c r="E52" s="1192" t="s">
        <v>43</v>
      </c>
      <c r="F52" s="1192"/>
      <c r="G52" s="1192"/>
      <c r="H52" s="1193"/>
      <c r="I52" s="358">
        <v>12083</v>
      </c>
      <c r="J52" s="359">
        <v>11853</v>
      </c>
      <c r="K52" s="359">
        <v>11649</v>
      </c>
      <c r="L52" s="359">
        <v>11600</v>
      </c>
      <c r="M52" s="360">
        <v>11055</v>
      </c>
    </row>
    <row r="53" spans="2:13" ht="27.75" customHeight="1" thickBot="1" x14ac:dyDescent="0.25">
      <c r="B53" s="1199" t="s">
        <v>19</v>
      </c>
      <c r="C53" s="1200"/>
      <c r="D53" s="110"/>
      <c r="E53" s="1201" t="s">
        <v>44</v>
      </c>
      <c r="F53" s="1201"/>
      <c r="G53" s="1201"/>
      <c r="H53" s="1202"/>
      <c r="I53" s="361">
        <v>3968</v>
      </c>
      <c r="J53" s="362">
        <v>4165</v>
      </c>
      <c r="K53" s="362">
        <v>3792</v>
      </c>
      <c r="L53" s="362">
        <v>4280</v>
      </c>
      <c r="M53" s="363">
        <v>2570</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qdjhzS3ktkfJXqFurr1/OmOhSy15krCU0S0pHt5qTMsA+lVq9bL1sZicxkwTXHFNdtiiAYezUQ3SLUhhHj6VUQ==" saltValue="LVmx8wJUhVW+STywSs1TT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122">
        <v>1052</v>
      </c>
      <c r="G55" s="122">
        <v>1051</v>
      </c>
      <c r="H55" s="123">
        <v>1865</v>
      </c>
    </row>
    <row r="56" spans="2:8" ht="52.5" customHeight="1" x14ac:dyDescent="0.2">
      <c r="B56" s="124"/>
      <c r="C56" s="1213" t="s">
        <v>47</v>
      </c>
      <c r="D56" s="1213"/>
      <c r="E56" s="1214"/>
      <c r="F56" s="125">
        <v>100</v>
      </c>
      <c r="G56" s="125">
        <v>107</v>
      </c>
      <c r="H56" s="126">
        <v>158</v>
      </c>
    </row>
    <row r="57" spans="2:8" ht="53.25" customHeight="1" x14ac:dyDescent="0.2">
      <c r="B57" s="124"/>
      <c r="C57" s="1215" t="s">
        <v>48</v>
      </c>
      <c r="D57" s="1215"/>
      <c r="E57" s="1216"/>
      <c r="F57" s="127">
        <v>466</v>
      </c>
      <c r="G57" s="127">
        <v>464</v>
      </c>
      <c r="H57" s="128">
        <v>480</v>
      </c>
    </row>
    <row r="58" spans="2:8" ht="45.75" customHeight="1" x14ac:dyDescent="0.2">
      <c r="B58" s="129"/>
      <c r="C58" s="1203" t="s">
        <v>549</v>
      </c>
      <c r="D58" s="1204"/>
      <c r="E58" s="1205"/>
      <c r="F58" s="130">
        <v>161</v>
      </c>
      <c r="G58" s="130">
        <v>131</v>
      </c>
      <c r="H58" s="131">
        <v>143</v>
      </c>
    </row>
    <row r="59" spans="2:8" ht="45.75" customHeight="1" x14ac:dyDescent="0.2">
      <c r="B59" s="129"/>
      <c r="C59" s="1203" t="s">
        <v>550</v>
      </c>
      <c r="D59" s="1204"/>
      <c r="E59" s="1205"/>
      <c r="F59" s="130">
        <v>89</v>
      </c>
      <c r="G59" s="130">
        <v>104</v>
      </c>
      <c r="H59" s="131">
        <v>121</v>
      </c>
    </row>
    <row r="60" spans="2:8" ht="45.75" customHeight="1" x14ac:dyDescent="0.2">
      <c r="B60" s="129"/>
      <c r="C60" s="1203" t="s">
        <v>551</v>
      </c>
      <c r="D60" s="1204"/>
      <c r="E60" s="1205"/>
      <c r="F60" s="130">
        <v>101</v>
      </c>
      <c r="G60" s="130">
        <v>101</v>
      </c>
      <c r="H60" s="131">
        <v>101</v>
      </c>
    </row>
    <row r="61" spans="2:8" ht="45.75" customHeight="1" x14ac:dyDescent="0.2">
      <c r="B61" s="129"/>
      <c r="C61" s="1203" t="s">
        <v>552</v>
      </c>
      <c r="D61" s="1204"/>
      <c r="E61" s="1205"/>
      <c r="F61" s="130">
        <v>79</v>
      </c>
      <c r="G61" s="130">
        <v>89</v>
      </c>
      <c r="H61" s="131">
        <v>73</v>
      </c>
    </row>
    <row r="62" spans="2:8" ht="45.75" customHeight="1" thickBot="1" x14ac:dyDescent="0.25">
      <c r="B62" s="132"/>
      <c r="C62" s="1206" t="s">
        <v>553</v>
      </c>
      <c r="D62" s="1207"/>
      <c r="E62" s="1208"/>
      <c r="F62" s="133">
        <v>19</v>
      </c>
      <c r="G62" s="133">
        <v>19</v>
      </c>
      <c r="H62" s="134">
        <v>19</v>
      </c>
    </row>
    <row r="63" spans="2:8" ht="52.5" customHeight="1" thickBot="1" x14ac:dyDescent="0.25">
      <c r="B63" s="135"/>
      <c r="C63" s="1209" t="s">
        <v>49</v>
      </c>
      <c r="D63" s="1209"/>
      <c r="E63" s="1210"/>
      <c r="F63" s="136">
        <v>1618</v>
      </c>
      <c r="G63" s="136">
        <v>1622</v>
      </c>
      <c r="H63" s="137">
        <v>2503</v>
      </c>
    </row>
    <row r="64" spans="2:8" ht="13.2" x14ac:dyDescent="0.2"/>
  </sheetData>
  <sheetProtection algorithmName="SHA-512" hashValue="okAhEZUiSMUVL0eHPJrHDdc05EIMQszp4PP0opEqsFrsGJexC+yjV2ULxQ5TTeo+uGT45+DqbBwPv++3fFexDw==" saltValue="kMIyOMcxbmgQUTpYpCyg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9C4FE-EB58-4812-94FA-A2D83B8E0E7B}">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1219" customWidth="1"/>
    <col min="2" max="107" width="2.44140625" style="1219" customWidth="1"/>
    <col min="108" max="108" width="6.109375" style="1226" customWidth="1"/>
    <col min="109" max="109" width="5.88671875" style="1225" customWidth="1"/>
    <col min="110" max="16384" width="8.66406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2"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2"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2"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2"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2"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2"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2"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2"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2"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2"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2"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2"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2"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2"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2"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2" x14ac:dyDescent="0.2">
      <c r="DD19" s="1219"/>
      <c r="DE19" s="1219"/>
    </row>
    <row r="20" spans="1:109" ht="13.2"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2" x14ac:dyDescent="0.2">
      <c r="B23" s="1225"/>
    </row>
    <row r="24" spans="1:109" ht="13.2" x14ac:dyDescent="0.2">
      <c r="B24" s="1225"/>
    </row>
    <row r="25" spans="1:109" ht="13.2" x14ac:dyDescent="0.2">
      <c r="B25" s="1225"/>
    </row>
    <row r="26" spans="1:109" ht="13.2" x14ac:dyDescent="0.2">
      <c r="B26" s="1225"/>
    </row>
    <row r="27" spans="1:109" ht="13.2" x14ac:dyDescent="0.2">
      <c r="B27" s="1225"/>
    </row>
    <row r="28" spans="1:109" ht="13.2" x14ac:dyDescent="0.2">
      <c r="B28" s="1225"/>
    </row>
    <row r="29" spans="1:109" ht="13.2" x14ac:dyDescent="0.2">
      <c r="B29" s="1225"/>
    </row>
    <row r="30" spans="1:109" ht="13.2" x14ac:dyDescent="0.2">
      <c r="B30" s="1225"/>
    </row>
    <row r="31" spans="1:109" ht="13.2" x14ac:dyDescent="0.2">
      <c r="B31" s="1225"/>
    </row>
    <row r="32" spans="1:109" ht="13.2" x14ac:dyDescent="0.2">
      <c r="B32" s="1225"/>
    </row>
    <row r="33" spans="2:109" ht="13.2" x14ac:dyDescent="0.2">
      <c r="B33" s="1225"/>
    </row>
    <row r="34" spans="2:109" ht="13.2" x14ac:dyDescent="0.2">
      <c r="B34" s="1225"/>
    </row>
    <row r="35" spans="2:109" ht="13.2" x14ac:dyDescent="0.2">
      <c r="B35" s="1225"/>
    </row>
    <row r="36" spans="2:109" ht="13.2" x14ac:dyDescent="0.2">
      <c r="B36" s="1225"/>
    </row>
    <row r="37" spans="2:109" ht="13.2" x14ac:dyDescent="0.2">
      <c r="B37" s="1225"/>
    </row>
    <row r="38" spans="2:109" ht="13.2" x14ac:dyDescent="0.2">
      <c r="B38" s="1225"/>
    </row>
    <row r="39" spans="2:109" ht="13.2"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2" x14ac:dyDescent="0.2">
      <c r="B40" s="1230"/>
      <c r="DD40" s="1230"/>
      <c r="DE40" s="1219"/>
    </row>
    <row r="41" spans="2:109" ht="16.2" x14ac:dyDescent="0.2">
      <c r="B41" s="1231" t="s">
        <v>554</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2" x14ac:dyDescent="0.2">
      <c r="B42" s="1225"/>
      <c r="G42" s="1232"/>
      <c r="I42" s="1233"/>
      <c r="J42" s="1233"/>
      <c r="K42" s="1233"/>
      <c r="AM42" s="1232"/>
      <c r="AN42" s="1232" t="s">
        <v>555</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556</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2"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2"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2"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2"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2"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2" x14ac:dyDescent="0.2">
      <c r="B49" s="1225"/>
      <c r="AN49" s="1219" t="s">
        <v>557</v>
      </c>
    </row>
    <row r="50" spans="1:109" ht="13.2"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525</v>
      </c>
      <c r="BQ50" s="1250"/>
      <c r="BR50" s="1250"/>
      <c r="BS50" s="1250"/>
      <c r="BT50" s="1250"/>
      <c r="BU50" s="1250"/>
      <c r="BV50" s="1250"/>
      <c r="BW50" s="1250"/>
      <c r="BX50" s="1250" t="s">
        <v>526</v>
      </c>
      <c r="BY50" s="1250"/>
      <c r="BZ50" s="1250"/>
      <c r="CA50" s="1250"/>
      <c r="CB50" s="1250"/>
      <c r="CC50" s="1250"/>
      <c r="CD50" s="1250"/>
      <c r="CE50" s="1250"/>
      <c r="CF50" s="1250" t="s">
        <v>527</v>
      </c>
      <c r="CG50" s="1250"/>
      <c r="CH50" s="1250"/>
      <c r="CI50" s="1250"/>
      <c r="CJ50" s="1250"/>
      <c r="CK50" s="1250"/>
      <c r="CL50" s="1250"/>
      <c r="CM50" s="1250"/>
      <c r="CN50" s="1250" t="s">
        <v>528</v>
      </c>
      <c r="CO50" s="1250"/>
      <c r="CP50" s="1250"/>
      <c r="CQ50" s="1250"/>
      <c r="CR50" s="1250"/>
      <c r="CS50" s="1250"/>
      <c r="CT50" s="1250"/>
      <c r="CU50" s="1250"/>
      <c r="CV50" s="1250" t="s">
        <v>529</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558</v>
      </c>
      <c r="AO51" s="1254"/>
      <c r="AP51" s="1254"/>
      <c r="AQ51" s="1254"/>
      <c r="AR51" s="1254"/>
      <c r="AS51" s="1254"/>
      <c r="AT51" s="1254"/>
      <c r="AU51" s="1254"/>
      <c r="AV51" s="1254"/>
      <c r="AW51" s="1254"/>
      <c r="AX51" s="1254"/>
      <c r="AY51" s="1254"/>
      <c r="AZ51" s="1254"/>
      <c r="BA51" s="1254"/>
      <c r="BB51" s="1254" t="s">
        <v>559</v>
      </c>
      <c r="BC51" s="1254"/>
      <c r="BD51" s="1254"/>
      <c r="BE51" s="1254"/>
      <c r="BF51" s="1254"/>
      <c r="BG51" s="1254"/>
      <c r="BH51" s="1254"/>
      <c r="BI51" s="1254"/>
      <c r="BJ51" s="1254"/>
      <c r="BK51" s="1254"/>
      <c r="BL51" s="1254"/>
      <c r="BM51" s="1254"/>
      <c r="BN51" s="1254"/>
      <c r="BO51" s="1254"/>
      <c r="BP51" s="1255">
        <v>84.8</v>
      </c>
      <c r="BQ51" s="1255"/>
      <c r="BR51" s="1255"/>
      <c r="BS51" s="1255"/>
      <c r="BT51" s="1255"/>
      <c r="BU51" s="1255"/>
      <c r="BV51" s="1255"/>
      <c r="BW51" s="1255"/>
      <c r="BX51" s="1255">
        <v>85.1</v>
      </c>
      <c r="BY51" s="1255"/>
      <c r="BZ51" s="1255"/>
      <c r="CA51" s="1255"/>
      <c r="CB51" s="1255"/>
      <c r="CC51" s="1255"/>
      <c r="CD51" s="1255"/>
      <c r="CE51" s="1255"/>
      <c r="CF51" s="1255">
        <v>73</v>
      </c>
      <c r="CG51" s="1255"/>
      <c r="CH51" s="1255"/>
      <c r="CI51" s="1255"/>
      <c r="CJ51" s="1255"/>
      <c r="CK51" s="1255"/>
      <c r="CL51" s="1255"/>
      <c r="CM51" s="1255"/>
      <c r="CN51" s="1255">
        <v>84.6</v>
      </c>
      <c r="CO51" s="1255"/>
      <c r="CP51" s="1255"/>
      <c r="CQ51" s="1255"/>
      <c r="CR51" s="1255"/>
      <c r="CS51" s="1255"/>
      <c r="CT51" s="1255"/>
      <c r="CU51" s="1255"/>
      <c r="CV51" s="1255">
        <v>49.2</v>
      </c>
      <c r="CW51" s="1255"/>
      <c r="CX51" s="1255"/>
      <c r="CY51" s="1255"/>
      <c r="CZ51" s="1255"/>
      <c r="DA51" s="1255"/>
      <c r="DB51" s="1255"/>
      <c r="DC51" s="1255"/>
    </row>
    <row r="52" spans="1:109" ht="13.2"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560</v>
      </c>
      <c r="BC53" s="1254"/>
      <c r="BD53" s="1254"/>
      <c r="BE53" s="1254"/>
      <c r="BF53" s="1254"/>
      <c r="BG53" s="1254"/>
      <c r="BH53" s="1254"/>
      <c r="BI53" s="1254"/>
      <c r="BJ53" s="1254"/>
      <c r="BK53" s="1254"/>
      <c r="BL53" s="1254"/>
      <c r="BM53" s="1254"/>
      <c r="BN53" s="1254"/>
      <c r="BO53" s="1254"/>
      <c r="BP53" s="1255">
        <v>62.1</v>
      </c>
      <c r="BQ53" s="1255"/>
      <c r="BR53" s="1255"/>
      <c r="BS53" s="1255"/>
      <c r="BT53" s="1255"/>
      <c r="BU53" s="1255"/>
      <c r="BV53" s="1255"/>
      <c r="BW53" s="1255"/>
      <c r="BX53" s="1255">
        <v>63.1</v>
      </c>
      <c r="BY53" s="1255"/>
      <c r="BZ53" s="1255"/>
      <c r="CA53" s="1255"/>
      <c r="CB53" s="1255"/>
      <c r="CC53" s="1255"/>
      <c r="CD53" s="1255"/>
      <c r="CE53" s="1255"/>
      <c r="CF53" s="1255">
        <v>64.8</v>
      </c>
      <c r="CG53" s="1255"/>
      <c r="CH53" s="1255"/>
      <c r="CI53" s="1255"/>
      <c r="CJ53" s="1255"/>
      <c r="CK53" s="1255"/>
      <c r="CL53" s="1255"/>
      <c r="CM53" s="1255"/>
      <c r="CN53" s="1255">
        <v>66.400000000000006</v>
      </c>
      <c r="CO53" s="1255"/>
      <c r="CP53" s="1255"/>
      <c r="CQ53" s="1255"/>
      <c r="CR53" s="1255"/>
      <c r="CS53" s="1255"/>
      <c r="CT53" s="1255"/>
      <c r="CU53" s="1255"/>
      <c r="CV53" s="1255">
        <v>67.7</v>
      </c>
      <c r="CW53" s="1255"/>
      <c r="CX53" s="1255"/>
      <c r="CY53" s="1255"/>
      <c r="CZ53" s="1255"/>
      <c r="DA53" s="1255"/>
      <c r="DB53" s="1255"/>
      <c r="DC53" s="1255"/>
    </row>
    <row r="54" spans="1:109" ht="13.2"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1233"/>
      <c r="B55" s="1225"/>
      <c r="G55" s="1244"/>
      <c r="H55" s="1244"/>
      <c r="I55" s="1244"/>
      <c r="J55" s="1244"/>
      <c r="K55" s="1253"/>
      <c r="L55" s="1253"/>
      <c r="M55" s="1253"/>
      <c r="N55" s="1253"/>
      <c r="AN55" s="1250" t="s">
        <v>561</v>
      </c>
      <c r="AO55" s="1250"/>
      <c r="AP55" s="1250"/>
      <c r="AQ55" s="1250"/>
      <c r="AR55" s="1250"/>
      <c r="AS55" s="1250"/>
      <c r="AT55" s="1250"/>
      <c r="AU55" s="1250"/>
      <c r="AV55" s="1250"/>
      <c r="AW55" s="1250"/>
      <c r="AX55" s="1250"/>
      <c r="AY55" s="1250"/>
      <c r="AZ55" s="1250"/>
      <c r="BA55" s="1250"/>
      <c r="BB55" s="1254" t="s">
        <v>559</v>
      </c>
      <c r="BC55" s="1254"/>
      <c r="BD55" s="1254"/>
      <c r="BE55" s="1254"/>
      <c r="BF55" s="1254"/>
      <c r="BG55" s="1254"/>
      <c r="BH55" s="1254"/>
      <c r="BI55" s="1254"/>
      <c r="BJ55" s="1254"/>
      <c r="BK55" s="1254"/>
      <c r="BL55" s="1254"/>
      <c r="BM55" s="1254"/>
      <c r="BN55" s="1254"/>
      <c r="BO55" s="1254"/>
      <c r="BP55" s="1255">
        <v>20.3</v>
      </c>
      <c r="BQ55" s="1255"/>
      <c r="BR55" s="1255"/>
      <c r="BS55" s="1255"/>
      <c r="BT55" s="1255"/>
      <c r="BU55" s="1255"/>
      <c r="BV55" s="1255"/>
      <c r="BW55" s="1255"/>
      <c r="BX55" s="1255">
        <v>15.5</v>
      </c>
      <c r="BY55" s="1255"/>
      <c r="BZ55" s="1255"/>
      <c r="CA55" s="1255"/>
      <c r="CB55" s="1255"/>
      <c r="CC55" s="1255"/>
      <c r="CD55" s="1255"/>
      <c r="CE55" s="1255"/>
      <c r="CF55" s="1255">
        <v>4.5999999999999996</v>
      </c>
      <c r="CG55" s="1255"/>
      <c r="CH55" s="1255"/>
      <c r="CI55" s="1255"/>
      <c r="CJ55" s="1255"/>
      <c r="CK55" s="1255"/>
      <c r="CL55" s="1255"/>
      <c r="CM55" s="1255"/>
      <c r="CN55" s="1255">
        <v>1.6</v>
      </c>
      <c r="CO55" s="1255"/>
      <c r="CP55" s="1255"/>
      <c r="CQ55" s="1255"/>
      <c r="CR55" s="1255"/>
      <c r="CS55" s="1255"/>
      <c r="CT55" s="1255"/>
      <c r="CU55" s="1255"/>
      <c r="CV55" s="1255">
        <v>0</v>
      </c>
      <c r="CW55" s="1255"/>
      <c r="CX55" s="1255"/>
      <c r="CY55" s="1255"/>
      <c r="CZ55" s="1255"/>
      <c r="DA55" s="1255"/>
      <c r="DB55" s="1255"/>
      <c r="DC55" s="1255"/>
    </row>
    <row r="56" spans="1:109" ht="13.2"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2"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560</v>
      </c>
      <c r="BC57" s="1254"/>
      <c r="BD57" s="1254"/>
      <c r="BE57" s="1254"/>
      <c r="BF57" s="1254"/>
      <c r="BG57" s="1254"/>
      <c r="BH57" s="1254"/>
      <c r="BI57" s="1254"/>
      <c r="BJ57" s="1254"/>
      <c r="BK57" s="1254"/>
      <c r="BL57" s="1254"/>
      <c r="BM57" s="1254"/>
      <c r="BN57" s="1254"/>
      <c r="BO57" s="1254"/>
      <c r="BP57" s="1255">
        <v>60.4</v>
      </c>
      <c r="BQ57" s="1255"/>
      <c r="BR57" s="1255"/>
      <c r="BS57" s="1255"/>
      <c r="BT57" s="1255"/>
      <c r="BU57" s="1255"/>
      <c r="BV57" s="1255"/>
      <c r="BW57" s="1255"/>
      <c r="BX57" s="1255">
        <v>61.5</v>
      </c>
      <c r="BY57" s="1255"/>
      <c r="BZ57" s="1255"/>
      <c r="CA57" s="1255"/>
      <c r="CB57" s="1255"/>
      <c r="CC57" s="1255"/>
      <c r="CD57" s="1255"/>
      <c r="CE57" s="1255"/>
      <c r="CF57" s="1255">
        <v>61.3</v>
      </c>
      <c r="CG57" s="1255"/>
      <c r="CH57" s="1255"/>
      <c r="CI57" s="1255"/>
      <c r="CJ57" s="1255"/>
      <c r="CK57" s="1255"/>
      <c r="CL57" s="1255"/>
      <c r="CM57" s="1255"/>
      <c r="CN57" s="1255">
        <v>62.4</v>
      </c>
      <c r="CO57" s="1255"/>
      <c r="CP57" s="1255"/>
      <c r="CQ57" s="1255"/>
      <c r="CR57" s="1255"/>
      <c r="CS57" s="1255"/>
      <c r="CT57" s="1255"/>
      <c r="CU57" s="1255"/>
      <c r="CV57" s="1255">
        <v>63.5</v>
      </c>
      <c r="CW57" s="1255"/>
      <c r="CX57" s="1255"/>
      <c r="CY57" s="1255"/>
      <c r="CZ57" s="1255"/>
      <c r="DA57" s="1255"/>
      <c r="DB57" s="1255"/>
      <c r="DC57" s="1255"/>
      <c r="DD57" s="1258"/>
      <c r="DE57" s="1256"/>
    </row>
    <row r="58" spans="1:109" s="1233" customFormat="1" ht="13.2"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2"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2"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2"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2"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2" x14ac:dyDescent="0.2">
      <c r="B63" s="1264" t="s">
        <v>562</v>
      </c>
    </row>
    <row r="64" spans="1:109" ht="13.2" x14ac:dyDescent="0.2">
      <c r="B64" s="1225"/>
      <c r="G64" s="1232"/>
      <c r="I64" s="1265"/>
      <c r="J64" s="1265"/>
      <c r="K64" s="1265"/>
      <c r="L64" s="1265"/>
      <c r="M64" s="1265"/>
      <c r="N64" s="1266"/>
      <c r="AM64" s="1232"/>
      <c r="AN64" s="1232" t="s">
        <v>555</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2" x14ac:dyDescent="0.2">
      <c r="B65" s="1225"/>
      <c r="AN65" s="1234" t="s">
        <v>563</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2"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2"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2"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2"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2"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2" x14ac:dyDescent="0.2">
      <c r="B71" s="1225"/>
      <c r="G71" s="1270"/>
      <c r="I71" s="1271"/>
      <c r="J71" s="1268"/>
      <c r="K71" s="1268"/>
      <c r="L71" s="1269"/>
      <c r="M71" s="1268"/>
      <c r="N71" s="1269"/>
      <c r="AM71" s="1270"/>
      <c r="AN71" s="1219" t="s">
        <v>557</v>
      </c>
    </row>
    <row r="72" spans="2:107" ht="13.2"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525</v>
      </c>
      <c r="BQ72" s="1250"/>
      <c r="BR72" s="1250"/>
      <c r="BS72" s="1250"/>
      <c r="BT72" s="1250"/>
      <c r="BU72" s="1250"/>
      <c r="BV72" s="1250"/>
      <c r="BW72" s="1250"/>
      <c r="BX72" s="1250" t="s">
        <v>526</v>
      </c>
      <c r="BY72" s="1250"/>
      <c r="BZ72" s="1250"/>
      <c r="CA72" s="1250"/>
      <c r="CB72" s="1250"/>
      <c r="CC72" s="1250"/>
      <c r="CD72" s="1250"/>
      <c r="CE72" s="1250"/>
      <c r="CF72" s="1250" t="s">
        <v>527</v>
      </c>
      <c r="CG72" s="1250"/>
      <c r="CH72" s="1250"/>
      <c r="CI72" s="1250"/>
      <c r="CJ72" s="1250"/>
      <c r="CK72" s="1250"/>
      <c r="CL72" s="1250"/>
      <c r="CM72" s="1250"/>
      <c r="CN72" s="1250" t="s">
        <v>528</v>
      </c>
      <c r="CO72" s="1250"/>
      <c r="CP72" s="1250"/>
      <c r="CQ72" s="1250"/>
      <c r="CR72" s="1250"/>
      <c r="CS72" s="1250"/>
      <c r="CT72" s="1250"/>
      <c r="CU72" s="1250"/>
      <c r="CV72" s="1250" t="s">
        <v>529</v>
      </c>
      <c r="CW72" s="1250"/>
      <c r="CX72" s="1250"/>
      <c r="CY72" s="1250"/>
      <c r="CZ72" s="1250"/>
      <c r="DA72" s="1250"/>
      <c r="DB72" s="1250"/>
      <c r="DC72" s="1250"/>
    </row>
    <row r="73" spans="2:107" ht="13.2" x14ac:dyDescent="0.2">
      <c r="B73" s="1225"/>
      <c r="G73" s="1251"/>
      <c r="H73" s="1251"/>
      <c r="I73" s="1251"/>
      <c r="J73" s="1251"/>
      <c r="K73" s="1272"/>
      <c r="L73" s="1272"/>
      <c r="M73" s="1272"/>
      <c r="N73" s="1272"/>
      <c r="AM73" s="1243"/>
      <c r="AN73" s="1254" t="s">
        <v>558</v>
      </c>
      <c r="AO73" s="1254"/>
      <c r="AP73" s="1254"/>
      <c r="AQ73" s="1254"/>
      <c r="AR73" s="1254"/>
      <c r="AS73" s="1254"/>
      <c r="AT73" s="1254"/>
      <c r="AU73" s="1254"/>
      <c r="AV73" s="1254"/>
      <c r="AW73" s="1254"/>
      <c r="AX73" s="1254"/>
      <c r="AY73" s="1254"/>
      <c r="AZ73" s="1254"/>
      <c r="BA73" s="1254"/>
      <c r="BB73" s="1254" t="s">
        <v>559</v>
      </c>
      <c r="BC73" s="1254"/>
      <c r="BD73" s="1254"/>
      <c r="BE73" s="1254"/>
      <c r="BF73" s="1254"/>
      <c r="BG73" s="1254"/>
      <c r="BH73" s="1254"/>
      <c r="BI73" s="1254"/>
      <c r="BJ73" s="1254"/>
      <c r="BK73" s="1254"/>
      <c r="BL73" s="1254"/>
      <c r="BM73" s="1254"/>
      <c r="BN73" s="1254"/>
      <c r="BO73" s="1254"/>
      <c r="BP73" s="1255">
        <v>84.8</v>
      </c>
      <c r="BQ73" s="1255"/>
      <c r="BR73" s="1255"/>
      <c r="BS73" s="1255"/>
      <c r="BT73" s="1255"/>
      <c r="BU73" s="1255"/>
      <c r="BV73" s="1255"/>
      <c r="BW73" s="1255"/>
      <c r="BX73" s="1255">
        <v>85.1</v>
      </c>
      <c r="BY73" s="1255"/>
      <c r="BZ73" s="1255"/>
      <c r="CA73" s="1255"/>
      <c r="CB73" s="1255"/>
      <c r="CC73" s="1255"/>
      <c r="CD73" s="1255"/>
      <c r="CE73" s="1255"/>
      <c r="CF73" s="1255">
        <v>73</v>
      </c>
      <c r="CG73" s="1255"/>
      <c r="CH73" s="1255"/>
      <c r="CI73" s="1255"/>
      <c r="CJ73" s="1255"/>
      <c r="CK73" s="1255"/>
      <c r="CL73" s="1255"/>
      <c r="CM73" s="1255"/>
      <c r="CN73" s="1255">
        <v>84.6</v>
      </c>
      <c r="CO73" s="1255"/>
      <c r="CP73" s="1255"/>
      <c r="CQ73" s="1255"/>
      <c r="CR73" s="1255"/>
      <c r="CS73" s="1255"/>
      <c r="CT73" s="1255"/>
      <c r="CU73" s="1255"/>
      <c r="CV73" s="1255">
        <v>49.2</v>
      </c>
      <c r="CW73" s="1255"/>
      <c r="CX73" s="1255"/>
      <c r="CY73" s="1255"/>
      <c r="CZ73" s="1255"/>
      <c r="DA73" s="1255"/>
      <c r="DB73" s="1255"/>
      <c r="DC73" s="1255"/>
    </row>
    <row r="74" spans="2:107" ht="13.2"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564</v>
      </c>
      <c r="BC75" s="1254"/>
      <c r="BD75" s="1254"/>
      <c r="BE75" s="1254"/>
      <c r="BF75" s="1254"/>
      <c r="BG75" s="1254"/>
      <c r="BH75" s="1254"/>
      <c r="BI75" s="1254"/>
      <c r="BJ75" s="1254"/>
      <c r="BK75" s="1254"/>
      <c r="BL75" s="1254"/>
      <c r="BM75" s="1254"/>
      <c r="BN75" s="1254"/>
      <c r="BO75" s="1254"/>
      <c r="BP75" s="1255">
        <v>8.5</v>
      </c>
      <c r="BQ75" s="1255"/>
      <c r="BR75" s="1255"/>
      <c r="BS75" s="1255"/>
      <c r="BT75" s="1255"/>
      <c r="BU75" s="1255"/>
      <c r="BV75" s="1255"/>
      <c r="BW75" s="1255"/>
      <c r="BX75" s="1255">
        <v>8.1999999999999993</v>
      </c>
      <c r="BY75" s="1255"/>
      <c r="BZ75" s="1255"/>
      <c r="CA75" s="1255"/>
      <c r="CB75" s="1255"/>
      <c r="CC75" s="1255"/>
      <c r="CD75" s="1255"/>
      <c r="CE75" s="1255"/>
      <c r="CF75" s="1255">
        <v>8.1</v>
      </c>
      <c r="CG75" s="1255"/>
      <c r="CH75" s="1255"/>
      <c r="CI75" s="1255"/>
      <c r="CJ75" s="1255"/>
      <c r="CK75" s="1255"/>
      <c r="CL75" s="1255"/>
      <c r="CM75" s="1255"/>
      <c r="CN75" s="1255">
        <v>8.9</v>
      </c>
      <c r="CO75" s="1255"/>
      <c r="CP75" s="1255"/>
      <c r="CQ75" s="1255"/>
      <c r="CR75" s="1255"/>
      <c r="CS75" s="1255"/>
      <c r="CT75" s="1255"/>
      <c r="CU75" s="1255"/>
      <c r="CV75" s="1255">
        <v>8.5</v>
      </c>
      <c r="CW75" s="1255"/>
      <c r="CX75" s="1255"/>
      <c r="CY75" s="1255"/>
      <c r="CZ75" s="1255"/>
      <c r="DA75" s="1255"/>
      <c r="DB75" s="1255"/>
      <c r="DC75" s="1255"/>
    </row>
    <row r="76" spans="2:107" ht="13.2"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1225"/>
      <c r="G77" s="1244"/>
      <c r="H77" s="1244"/>
      <c r="I77" s="1244"/>
      <c r="J77" s="1244"/>
      <c r="K77" s="1272"/>
      <c r="L77" s="1272"/>
      <c r="M77" s="1272"/>
      <c r="N77" s="1272"/>
      <c r="AN77" s="1250" t="s">
        <v>561</v>
      </c>
      <c r="AO77" s="1250"/>
      <c r="AP77" s="1250"/>
      <c r="AQ77" s="1250"/>
      <c r="AR77" s="1250"/>
      <c r="AS77" s="1250"/>
      <c r="AT77" s="1250"/>
      <c r="AU77" s="1250"/>
      <c r="AV77" s="1250"/>
      <c r="AW77" s="1250"/>
      <c r="AX77" s="1250"/>
      <c r="AY77" s="1250"/>
      <c r="AZ77" s="1250"/>
      <c r="BA77" s="1250"/>
      <c r="BB77" s="1254" t="s">
        <v>559</v>
      </c>
      <c r="BC77" s="1254"/>
      <c r="BD77" s="1254"/>
      <c r="BE77" s="1254"/>
      <c r="BF77" s="1254"/>
      <c r="BG77" s="1254"/>
      <c r="BH77" s="1254"/>
      <c r="BI77" s="1254"/>
      <c r="BJ77" s="1254"/>
      <c r="BK77" s="1254"/>
      <c r="BL77" s="1254"/>
      <c r="BM77" s="1254"/>
      <c r="BN77" s="1254"/>
      <c r="BO77" s="1254"/>
      <c r="BP77" s="1255">
        <v>20.3</v>
      </c>
      <c r="BQ77" s="1255"/>
      <c r="BR77" s="1255"/>
      <c r="BS77" s="1255"/>
      <c r="BT77" s="1255"/>
      <c r="BU77" s="1255"/>
      <c r="BV77" s="1255"/>
      <c r="BW77" s="1255"/>
      <c r="BX77" s="1255">
        <v>15.5</v>
      </c>
      <c r="BY77" s="1255"/>
      <c r="BZ77" s="1255"/>
      <c r="CA77" s="1255"/>
      <c r="CB77" s="1255"/>
      <c r="CC77" s="1255"/>
      <c r="CD77" s="1255"/>
      <c r="CE77" s="1255"/>
      <c r="CF77" s="1255">
        <v>4.5999999999999996</v>
      </c>
      <c r="CG77" s="1255"/>
      <c r="CH77" s="1255"/>
      <c r="CI77" s="1255"/>
      <c r="CJ77" s="1255"/>
      <c r="CK77" s="1255"/>
      <c r="CL77" s="1255"/>
      <c r="CM77" s="1255"/>
      <c r="CN77" s="1255">
        <v>1.6</v>
      </c>
      <c r="CO77" s="1255"/>
      <c r="CP77" s="1255"/>
      <c r="CQ77" s="1255"/>
      <c r="CR77" s="1255"/>
      <c r="CS77" s="1255"/>
      <c r="CT77" s="1255"/>
      <c r="CU77" s="1255"/>
      <c r="CV77" s="1255">
        <v>0</v>
      </c>
      <c r="CW77" s="1255"/>
      <c r="CX77" s="1255"/>
      <c r="CY77" s="1255"/>
      <c r="CZ77" s="1255"/>
      <c r="DA77" s="1255"/>
      <c r="DB77" s="1255"/>
      <c r="DC77" s="1255"/>
    </row>
    <row r="78" spans="2:107" ht="13.2"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564</v>
      </c>
      <c r="BC79" s="1254"/>
      <c r="BD79" s="1254"/>
      <c r="BE79" s="1254"/>
      <c r="BF79" s="1254"/>
      <c r="BG79" s="1254"/>
      <c r="BH79" s="1254"/>
      <c r="BI79" s="1254"/>
      <c r="BJ79" s="1254"/>
      <c r="BK79" s="1254"/>
      <c r="BL79" s="1254"/>
      <c r="BM79" s="1254"/>
      <c r="BN79" s="1254"/>
      <c r="BO79" s="1254"/>
      <c r="BP79" s="1255">
        <v>6.6</v>
      </c>
      <c r="BQ79" s="1255"/>
      <c r="BR79" s="1255"/>
      <c r="BS79" s="1255"/>
      <c r="BT79" s="1255"/>
      <c r="BU79" s="1255"/>
      <c r="BV79" s="1255"/>
      <c r="BW79" s="1255"/>
      <c r="BX79" s="1255">
        <v>6.4</v>
      </c>
      <c r="BY79" s="1255"/>
      <c r="BZ79" s="1255"/>
      <c r="CA79" s="1255"/>
      <c r="CB79" s="1255"/>
      <c r="CC79" s="1255"/>
      <c r="CD79" s="1255"/>
      <c r="CE79" s="1255"/>
      <c r="CF79" s="1255">
        <v>6.3</v>
      </c>
      <c r="CG79" s="1255"/>
      <c r="CH79" s="1255"/>
      <c r="CI79" s="1255"/>
      <c r="CJ79" s="1255"/>
      <c r="CK79" s="1255"/>
      <c r="CL79" s="1255"/>
      <c r="CM79" s="1255"/>
      <c r="CN79" s="1255">
        <v>6.6</v>
      </c>
      <c r="CO79" s="1255"/>
      <c r="CP79" s="1255"/>
      <c r="CQ79" s="1255"/>
      <c r="CR79" s="1255"/>
      <c r="CS79" s="1255"/>
      <c r="CT79" s="1255"/>
      <c r="CU79" s="1255"/>
      <c r="CV79" s="1255">
        <v>6.8</v>
      </c>
      <c r="CW79" s="1255"/>
      <c r="CX79" s="1255"/>
      <c r="CY79" s="1255"/>
      <c r="CZ79" s="1255"/>
      <c r="DA79" s="1255"/>
      <c r="DB79" s="1255"/>
      <c r="DC79" s="1255"/>
    </row>
    <row r="80" spans="2:107" ht="13.2"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1225"/>
    </row>
    <row r="82" spans="2:109" ht="16.2"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2"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2" x14ac:dyDescent="0.2">
      <c r="DD84" s="1219"/>
      <c r="DE84" s="1219"/>
    </row>
    <row r="85" spans="2:109" ht="13.2" x14ac:dyDescent="0.2">
      <c r="DD85" s="1219"/>
      <c r="DE85" s="1219"/>
    </row>
  </sheetData>
  <sheetProtection algorithmName="SHA-512" hashValue="r740efqY7Ys0Qpx8VCgCWIPrVo1nexGbWE7oJ5vGQLum6U2rVHNhmucIQkePJBf1lblAr8+pHBdaDp0sbYxR4Q==" saltValue="o0IXsQkytHrZWYMkN2oP+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691274-3BEA-4FB4-B706-96484BC24B52}">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dLOErHaogUBVwkGSQ/NO6Rj/FNTnkcRaf9MR9Tn8LtaPuOC+Ixag9rN0Gki+sqEFLMlLR2TpgVQcPdLY84/+bg==" saltValue="C3PIK55cBCXOmQeH17zIG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289BF-1304-465E-9B61-8BC0010409DE}">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PzpCj0mK0bwIE8bPSWzPZKkzTIipAUXwWMHmlZVW9TJ15xG1e2LZ6XSArxUCfazyiDywztAkM6gC3+QaqviYoA==" saltValue="FtwIqp1PPKhexJkbqc1wK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62679</v>
      </c>
      <c r="E3" s="156"/>
      <c r="F3" s="157">
        <v>51264</v>
      </c>
      <c r="G3" s="158"/>
      <c r="H3" s="159"/>
    </row>
    <row r="4" spans="1:8" x14ac:dyDescent="0.2">
      <c r="A4" s="160"/>
      <c r="B4" s="161"/>
      <c r="C4" s="162"/>
      <c r="D4" s="163">
        <v>24486</v>
      </c>
      <c r="E4" s="164"/>
      <c r="F4" s="165">
        <v>26040</v>
      </c>
      <c r="G4" s="166"/>
      <c r="H4" s="167"/>
    </row>
    <row r="5" spans="1:8" x14ac:dyDescent="0.2">
      <c r="A5" s="148" t="s">
        <v>519</v>
      </c>
      <c r="B5" s="153"/>
      <c r="C5" s="154"/>
      <c r="D5" s="155">
        <v>61909</v>
      </c>
      <c r="E5" s="156"/>
      <c r="F5" s="157">
        <v>52068</v>
      </c>
      <c r="G5" s="158"/>
      <c r="H5" s="159"/>
    </row>
    <row r="6" spans="1:8" x14ac:dyDescent="0.2">
      <c r="A6" s="160"/>
      <c r="B6" s="161"/>
      <c r="C6" s="162"/>
      <c r="D6" s="163">
        <v>25682</v>
      </c>
      <c r="E6" s="164"/>
      <c r="F6" s="165">
        <v>26936</v>
      </c>
      <c r="G6" s="166"/>
      <c r="H6" s="167"/>
    </row>
    <row r="7" spans="1:8" x14ac:dyDescent="0.2">
      <c r="A7" s="148" t="s">
        <v>520</v>
      </c>
      <c r="B7" s="153"/>
      <c r="C7" s="154"/>
      <c r="D7" s="155">
        <v>26954</v>
      </c>
      <c r="E7" s="156"/>
      <c r="F7" s="157">
        <v>47161</v>
      </c>
      <c r="G7" s="158"/>
      <c r="H7" s="159"/>
    </row>
    <row r="8" spans="1:8" x14ac:dyDescent="0.2">
      <c r="A8" s="160"/>
      <c r="B8" s="161"/>
      <c r="C8" s="162"/>
      <c r="D8" s="163">
        <v>15618</v>
      </c>
      <c r="E8" s="164"/>
      <c r="F8" s="165">
        <v>24595</v>
      </c>
      <c r="G8" s="166"/>
      <c r="H8" s="167"/>
    </row>
    <row r="9" spans="1:8" x14ac:dyDescent="0.2">
      <c r="A9" s="148" t="s">
        <v>521</v>
      </c>
      <c r="B9" s="153"/>
      <c r="C9" s="154"/>
      <c r="D9" s="155">
        <v>36400</v>
      </c>
      <c r="E9" s="156"/>
      <c r="F9" s="157">
        <v>43423</v>
      </c>
      <c r="G9" s="158"/>
      <c r="H9" s="159"/>
    </row>
    <row r="10" spans="1:8" x14ac:dyDescent="0.2">
      <c r="A10" s="160"/>
      <c r="B10" s="161"/>
      <c r="C10" s="162"/>
      <c r="D10" s="163">
        <v>15572</v>
      </c>
      <c r="E10" s="164"/>
      <c r="F10" s="165">
        <v>22207</v>
      </c>
      <c r="G10" s="166"/>
      <c r="H10" s="167"/>
    </row>
    <row r="11" spans="1:8" x14ac:dyDescent="0.2">
      <c r="A11" s="148" t="s">
        <v>522</v>
      </c>
      <c r="B11" s="153"/>
      <c r="C11" s="154"/>
      <c r="D11" s="155">
        <v>37786</v>
      </c>
      <c r="E11" s="156"/>
      <c r="F11" s="157">
        <v>45265</v>
      </c>
      <c r="G11" s="158"/>
      <c r="H11" s="159"/>
    </row>
    <row r="12" spans="1:8" x14ac:dyDescent="0.2">
      <c r="A12" s="160"/>
      <c r="B12" s="161"/>
      <c r="C12" s="168"/>
      <c r="D12" s="163">
        <v>19685</v>
      </c>
      <c r="E12" s="164"/>
      <c r="F12" s="165">
        <v>22600</v>
      </c>
      <c r="G12" s="166"/>
      <c r="H12" s="167"/>
    </row>
    <row r="13" spans="1:8" x14ac:dyDescent="0.2">
      <c r="A13" s="148"/>
      <c r="B13" s="153"/>
      <c r="C13" s="169"/>
      <c r="D13" s="170">
        <v>45146</v>
      </c>
      <c r="E13" s="171"/>
      <c r="F13" s="172">
        <v>47836</v>
      </c>
      <c r="G13" s="173"/>
      <c r="H13" s="159"/>
    </row>
    <row r="14" spans="1:8" x14ac:dyDescent="0.2">
      <c r="A14" s="160"/>
      <c r="B14" s="161"/>
      <c r="C14" s="162"/>
      <c r="D14" s="163">
        <v>20209</v>
      </c>
      <c r="E14" s="164"/>
      <c r="F14" s="165">
        <v>24476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1.07</v>
      </c>
      <c r="C19" s="174">
        <f>ROUND(VALUE(SUBSTITUTE(実質収支比率等に係る経年分析!G$48,"▲","-")),2)</f>
        <v>1.29</v>
      </c>
      <c r="D19" s="174">
        <f>ROUND(VALUE(SUBSTITUTE(実質収支比率等に係る経年分析!H$48,"▲","-")),2)</f>
        <v>2.29</v>
      </c>
      <c r="E19" s="174">
        <f>ROUND(VALUE(SUBSTITUTE(実質収支比率等に係る経年分析!I$48,"▲","-")),2)</f>
        <v>2.04</v>
      </c>
      <c r="F19" s="174">
        <f>ROUND(VALUE(SUBSTITUTE(実質収支比率等に係る経年分析!J$48,"▲","-")),2)</f>
        <v>2.08</v>
      </c>
    </row>
    <row r="20" spans="1:11" x14ac:dyDescent="0.2">
      <c r="A20" s="174" t="s">
        <v>53</v>
      </c>
      <c r="B20" s="174">
        <f>ROUND(VALUE(SUBSTITUTE(実質収支比率等に係る経年分析!F$47,"▲","-")),2)</f>
        <v>11.31</v>
      </c>
      <c r="C20" s="174">
        <f>ROUND(VALUE(SUBSTITUTE(実質収支比率等に係る経年分析!G$47,"▲","-")),2)</f>
        <v>13.54</v>
      </c>
      <c r="D20" s="174">
        <f>ROUND(VALUE(SUBSTITUTE(実質収支比率等に係る経年分析!H$47,"▲","-")),2)</f>
        <v>17.16</v>
      </c>
      <c r="E20" s="174">
        <f>ROUND(VALUE(SUBSTITUTE(実質収支比率等に係る経年分析!I$47,"▲","-")),2)</f>
        <v>17.61</v>
      </c>
      <c r="F20" s="174">
        <f>ROUND(VALUE(SUBSTITUTE(実質収支比率等に係る経年分析!J$47,"▲","-")),2)</f>
        <v>30.36</v>
      </c>
    </row>
    <row r="21" spans="1:11" x14ac:dyDescent="0.2">
      <c r="A21" s="174" t="s">
        <v>54</v>
      </c>
      <c r="B21" s="174">
        <f>IF(ISNUMBER(VALUE(SUBSTITUTE(実質収支比率等に係る経年分析!F$49,"▲","-"))),ROUND(VALUE(SUBSTITUTE(実質収支比率等に係る経年分析!F$49,"▲","-")),2),NA())</f>
        <v>-0.92</v>
      </c>
      <c r="C21" s="174">
        <f>IF(ISNUMBER(VALUE(SUBSTITUTE(実質収支比率等に係る経年分析!G$49,"▲","-"))),ROUND(VALUE(SUBSTITUTE(実質収支比率等に係る経年分析!G$49,"▲","-")),2),NA())</f>
        <v>2.54</v>
      </c>
      <c r="D21" s="174">
        <f>IF(ISNUMBER(VALUE(SUBSTITUTE(実質収支比率等に係る経年分析!H$49,"▲","-"))),ROUND(VALUE(SUBSTITUTE(実質収支比率等に係る経年分析!H$49,"▲","-")),2),NA())</f>
        <v>4.62</v>
      </c>
      <c r="E21" s="174">
        <f>IF(ISNUMBER(VALUE(SUBSTITUTE(実質収支比率等に係る経年分析!I$49,"▲","-"))),ROUND(VALUE(SUBSTITUTE(実質収支比率等に係る経年分析!I$49,"▲","-")),2),NA())</f>
        <v>-1.51</v>
      </c>
      <c r="F21" s="174">
        <f>IF(ISNUMBER(VALUE(SUBSTITUTE(実質収支比率等に係る経年分析!J$49,"▲","-"))),ROUND(VALUE(SUBSTITUTE(実質収支比率等に係る経年分析!J$49,"▲","-")),2),NA())</f>
        <v>12.37</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0.28000000000000003</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内灘町新エネルギー事業特別会計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内灘町後期高齢者医療特別会計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内灘町国民健康保険特別会計</v>
      </c>
      <c r="B32" s="175">
        <f>IF(ROUND(VALUE(SUBSTITUTE(連結実質赤字比率に係る赤字・黒字の構成分析!F$38,"▲", "-")), 2) &lt; 0, ABS(ROUND(VALUE(SUBSTITUTE(連結実質赤字比率に係る赤字・黒字の構成分析!F$38,"▲", "-")), 2)), NA())</f>
        <v>1.87</v>
      </c>
      <c r="C32" s="175" t="e">
        <f>IF(ROUND(VALUE(SUBSTITUTE(連結実質赤字比率に係る赤字・黒字の構成分析!F$38,"▲", "-")), 2) &gt;= 0, ABS(ROUND(VALUE(SUBSTITUTE(連結実質赤字比率に係る赤字・黒字の構成分析!F$38,"▲", "-")), 2)), NA())</f>
        <v>#N/A</v>
      </c>
      <c r="D32" s="175">
        <f>IF(ROUND(VALUE(SUBSTITUTE(連結実質赤字比率に係る赤字・黒字の構成分析!G$38,"▲", "-")), 2) &lt; 0, ABS(ROUND(VALUE(SUBSTITUTE(連結実質赤字比率に係る赤字・黒字の構成分析!G$38,"▲", "-")), 2)), NA())</f>
        <v>1.18</v>
      </c>
      <c r="E32" s="175" t="e">
        <f>IF(ROUND(VALUE(SUBSTITUTE(連結実質赤字比率に係る赤字・黒字の構成分析!G$38,"▲", "-")), 2) &gt;= 0, ABS(ROUND(VALUE(SUBSTITUTE(連結実質赤字比率に係る赤字・黒字の構成分析!G$38,"▲", "-")), 2)), NA())</f>
        <v>#N/A</v>
      </c>
      <c r="F32" s="175">
        <f>IF(ROUND(VALUE(SUBSTITUTE(連結実質赤字比率に係る赤字・黒字の構成分析!H$38,"▲", "-")), 2) &lt; 0, ABS(ROUND(VALUE(SUBSTITUTE(連結実質赤字比率に係る赤字・黒字の構成分析!H$38,"▲", "-")), 2)), NA())</f>
        <v>0.18</v>
      </c>
      <c r="G32" s="175" t="e">
        <f>IF(ROUND(VALUE(SUBSTITUTE(連結実質赤字比率に係る赤字・黒字の構成分析!H$38,"▲", "-")), 2) &gt;= 0, ABS(ROUND(VALUE(SUBSTITUTE(連結実質赤字比率に係る赤字・黒字の構成分析!H$38,"▲", "-")), 2)), NA())</f>
        <v>#N/A</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0.26</v>
      </c>
    </row>
    <row r="33" spans="1:16" x14ac:dyDescent="0.2">
      <c r="A33" s="175" t="str">
        <f>IF(連結実質赤字比率に係る赤字・黒字の構成分析!C$37="",NA(),連結実質赤字比率に係る赤字・黒字の構成分析!C$37)</f>
        <v>内灘町介護保険特別会計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1.37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0.62</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1.06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2.29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2.0299999999999998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2.08</v>
      </c>
    </row>
    <row r="35" spans="1:16" x14ac:dyDescent="0.2">
      <c r="A35" s="175" t="str">
        <f>IF(連結実質赤字比率に係る赤字・黒字の構成分析!C$35="",NA(),連結実質赤字比率に係る赤字・黒字の構成分析!C$35)</f>
        <v>内灘町下水道事業会計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2.48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2.97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4.6900000000000004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3.79</v>
      </c>
    </row>
    <row r="36" spans="1:16" x14ac:dyDescent="0.2">
      <c r="A36" s="175" t="str">
        <f>IF(連結実質赤字比率に係る赤字・黒字の構成分析!C$34="",NA(),連結実質赤字比率に係る赤字・黒字の構成分析!C$34)</f>
        <v>内灘町水道事業会計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9.1199999999999992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6.98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7.66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8.14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8.23</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1029</v>
      </c>
      <c r="E42" s="176"/>
      <c r="F42" s="176"/>
      <c r="G42" s="176">
        <f>'実質公債費比率（分子）の構造'!L$52</f>
        <v>1092</v>
      </c>
      <c r="H42" s="176"/>
      <c r="I42" s="176"/>
      <c r="J42" s="176">
        <f>'実質公債費比率（分子）の構造'!M$52</f>
        <v>1092</v>
      </c>
      <c r="K42" s="176"/>
      <c r="L42" s="176"/>
      <c r="M42" s="176">
        <f>'実質公債費比率（分子）の構造'!N$52</f>
        <v>1037</v>
      </c>
      <c r="N42" s="176"/>
      <c r="O42" s="176"/>
      <c r="P42" s="176">
        <f>'実質公債費比率（分子）の構造'!O$52</f>
        <v>989</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21</v>
      </c>
      <c r="C44" s="176"/>
      <c r="D44" s="176"/>
      <c r="E44" s="176">
        <f>'実質公債費比率（分子）の構造'!L$50</f>
        <v>20</v>
      </c>
      <c r="F44" s="176"/>
      <c r="G44" s="176"/>
      <c r="H44" s="176">
        <f>'実質公債費比率（分子）の構造'!M$50</f>
        <v>5</v>
      </c>
      <c r="I44" s="176"/>
      <c r="J44" s="176"/>
      <c r="K44" s="176">
        <f>'実質公債費比率（分子）の構造'!N$50</f>
        <v>5</v>
      </c>
      <c r="L44" s="176"/>
      <c r="M44" s="176"/>
      <c r="N44" s="176" t="str">
        <f>'実質公債費比率（分子）の構造'!O$50</f>
        <v>-</v>
      </c>
      <c r="O44" s="176"/>
      <c r="P44" s="176"/>
    </row>
    <row r="45" spans="1:16" x14ac:dyDescent="0.2">
      <c r="A45" s="176" t="s">
        <v>63</v>
      </c>
      <c r="B45" s="176">
        <f>'実質公債費比率（分子）の構造'!K$49</f>
        <v>51</v>
      </c>
      <c r="C45" s="176"/>
      <c r="D45" s="176"/>
      <c r="E45" s="176">
        <f>'実質公債費比率（分子）の構造'!L$49</f>
        <v>42</v>
      </c>
      <c r="F45" s="176"/>
      <c r="G45" s="176"/>
      <c r="H45" s="176">
        <f>'実質公債費比率（分子）の構造'!M$49</f>
        <v>20</v>
      </c>
      <c r="I45" s="176"/>
      <c r="J45" s="176"/>
      <c r="K45" s="176">
        <f>'実質公債費比率（分子）の構造'!N$49</f>
        <v>20</v>
      </c>
      <c r="L45" s="176"/>
      <c r="M45" s="176"/>
      <c r="N45" s="176">
        <f>'実質公債費比率（分子）の構造'!O$49</f>
        <v>10</v>
      </c>
      <c r="O45" s="176"/>
      <c r="P45" s="176"/>
    </row>
    <row r="46" spans="1:16" x14ac:dyDescent="0.2">
      <c r="A46" s="176" t="s">
        <v>64</v>
      </c>
      <c r="B46" s="176">
        <f>'実質公債費比率（分子）の構造'!K$48</f>
        <v>397</v>
      </c>
      <c r="C46" s="176"/>
      <c r="D46" s="176"/>
      <c r="E46" s="176">
        <f>'実質公債費比率（分子）の構造'!L$48</f>
        <v>430</v>
      </c>
      <c r="F46" s="176"/>
      <c r="G46" s="176"/>
      <c r="H46" s="176">
        <f>'実質公債費比率（分子）の構造'!M$48</f>
        <v>320</v>
      </c>
      <c r="I46" s="176"/>
      <c r="J46" s="176"/>
      <c r="K46" s="176">
        <f>'実質公債費比率（分子）の構造'!N$48</f>
        <v>428</v>
      </c>
      <c r="L46" s="176"/>
      <c r="M46" s="176"/>
      <c r="N46" s="176">
        <f>'実質公債費比率（分子）の構造'!O$48</f>
        <v>260</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924</v>
      </c>
      <c r="C49" s="176"/>
      <c r="D49" s="176"/>
      <c r="E49" s="176">
        <f>'実質公債費比率（分子）の構造'!L$45</f>
        <v>1008</v>
      </c>
      <c r="F49" s="176"/>
      <c r="G49" s="176"/>
      <c r="H49" s="176">
        <f>'実質公債費比率（分子）の構造'!M$45</f>
        <v>1180</v>
      </c>
      <c r="I49" s="176"/>
      <c r="J49" s="176"/>
      <c r="K49" s="176">
        <f>'実質公債費比率（分子）の構造'!N$45</f>
        <v>1104</v>
      </c>
      <c r="L49" s="176"/>
      <c r="M49" s="176"/>
      <c r="N49" s="176">
        <f>'実質公債費比率（分子）の構造'!O$45</f>
        <v>1086</v>
      </c>
      <c r="O49" s="176"/>
      <c r="P49" s="176"/>
    </row>
    <row r="50" spans="1:16" x14ac:dyDescent="0.2">
      <c r="A50" s="176" t="s">
        <v>67</v>
      </c>
      <c r="B50" s="176" t="e">
        <f>NA()</f>
        <v>#N/A</v>
      </c>
      <c r="C50" s="176">
        <f>IF(ISNUMBER('実質公債費比率（分子）の構造'!K$53),'実質公債費比率（分子）の構造'!K$53,NA())</f>
        <v>364</v>
      </c>
      <c r="D50" s="176" t="e">
        <f>NA()</f>
        <v>#N/A</v>
      </c>
      <c r="E50" s="176" t="e">
        <f>NA()</f>
        <v>#N/A</v>
      </c>
      <c r="F50" s="176">
        <f>IF(ISNUMBER('実質公債費比率（分子）の構造'!L$53),'実質公債費比率（分子）の構造'!L$53,NA())</f>
        <v>408</v>
      </c>
      <c r="G50" s="176" t="e">
        <f>NA()</f>
        <v>#N/A</v>
      </c>
      <c r="H50" s="176" t="e">
        <f>NA()</f>
        <v>#N/A</v>
      </c>
      <c r="I50" s="176">
        <f>IF(ISNUMBER('実質公債費比率（分子）の構造'!M$53),'実質公債費比率（分子）の構造'!M$53,NA())</f>
        <v>433</v>
      </c>
      <c r="J50" s="176" t="e">
        <f>NA()</f>
        <v>#N/A</v>
      </c>
      <c r="K50" s="176" t="e">
        <f>NA()</f>
        <v>#N/A</v>
      </c>
      <c r="L50" s="176">
        <f>IF(ISNUMBER('実質公債費比率（分子）の構造'!N$53),'実質公債費比率（分子）の構造'!N$53,NA())</f>
        <v>520</v>
      </c>
      <c r="M50" s="176" t="e">
        <f>NA()</f>
        <v>#N/A</v>
      </c>
      <c r="N50" s="176" t="e">
        <f>NA()</f>
        <v>#N/A</v>
      </c>
      <c r="O50" s="176">
        <f>IF(ISNUMBER('実質公債費比率（分子）の構造'!O$53),'実質公債費比率（分子）の構造'!O$53,NA())</f>
        <v>367</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12083</v>
      </c>
      <c r="E56" s="175"/>
      <c r="F56" s="175"/>
      <c r="G56" s="175">
        <f>'将来負担比率（分子）の構造'!J$52</f>
        <v>11853</v>
      </c>
      <c r="H56" s="175"/>
      <c r="I56" s="175"/>
      <c r="J56" s="175">
        <f>'将来負担比率（分子）の構造'!K$52</f>
        <v>11649</v>
      </c>
      <c r="K56" s="175"/>
      <c r="L56" s="175"/>
      <c r="M56" s="175">
        <f>'将来負担比率（分子）の構造'!L$52</f>
        <v>11600</v>
      </c>
      <c r="N56" s="175"/>
      <c r="O56" s="175"/>
      <c r="P56" s="175">
        <f>'将来負担比率（分子）の構造'!M$52</f>
        <v>11055</v>
      </c>
    </row>
    <row r="57" spans="1:16" x14ac:dyDescent="0.2">
      <c r="A57" s="175" t="s">
        <v>42</v>
      </c>
      <c r="B57" s="175"/>
      <c r="C57" s="175"/>
      <c r="D57" s="175">
        <f>'将来負担比率（分子）の構造'!I$51</f>
        <v>1530</v>
      </c>
      <c r="E57" s="175"/>
      <c r="F57" s="175"/>
      <c r="G57" s="175">
        <f>'将来負担比率（分子）の構造'!J$51</f>
        <v>1601</v>
      </c>
      <c r="H57" s="175"/>
      <c r="I57" s="175"/>
      <c r="J57" s="175">
        <f>'将来負担比率（分子）の構造'!K$51</f>
        <v>1450</v>
      </c>
      <c r="K57" s="175"/>
      <c r="L57" s="175"/>
      <c r="M57" s="175">
        <f>'将来負担比率（分子）の構造'!L$51</f>
        <v>1413</v>
      </c>
      <c r="N57" s="175"/>
      <c r="O57" s="175"/>
      <c r="P57" s="175">
        <f>'将来負担比率（分子）の構造'!M$51</f>
        <v>1326</v>
      </c>
    </row>
    <row r="58" spans="1:16" x14ac:dyDescent="0.2">
      <c r="A58" s="175" t="s">
        <v>41</v>
      </c>
      <c r="B58" s="175"/>
      <c r="C58" s="175"/>
      <c r="D58" s="175">
        <f>'将来負担比率（分子）の構造'!I$50</f>
        <v>1387</v>
      </c>
      <c r="E58" s="175"/>
      <c r="F58" s="175"/>
      <c r="G58" s="175">
        <f>'将来負担比率（分子）の構造'!J$50</f>
        <v>1605</v>
      </c>
      <c r="H58" s="175"/>
      <c r="I58" s="175"/>
      <c r="J58" s="175">
        <f>'将来負担比率（分子）の構造'!K$50</f>
        <v>2048</v>
      </c>
      <c r="K58" s="175"/>
      <c r="L58" s="175"/>
      <c r="M58" s="175">
        <f>'将来負担比率（分子）の構造'!L$50</f>
        <v>2081</v>
      </c>
      <c r="N58" s="175"/>
      <c r="O58" s="175"/>
      <c r="P58" s="175">
        <f>'将来負担比率（分子）の構造'!M$50</f>
        <v>2971</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741</v>
      </c>
      <c r="C62" s="175"/>
      <c r="D62" s="175"/>
      <c r="E62" s="175">
        <f>'将来負担比率（分子）の構造'!J$45</f>
        <v>714</v>
      </c>
      <c r="F62" s="175"/>
      <c r="G62" s="175"/>
      <c r="H62" s="175">
        <f>'将来負担比率（分子）の構造'!K$45</f>
        <v>652</v>
      </c>
      <c r="I62" s="175"/>
      <c r="J62" s="175"/>
      <c r="K62" s="175">
        <f>'将来負担比率（分子）の構造'!L$45</f>
        <v>584</v>
      </c>
      <c r="L62" s="175"/>
      <c r="M62" s="175"/>
      <c r="N62" s="175">
        <f>'将来負担比率（分子）の構造'!M$45</f>
        <v>513</v>
      </c>
      <c r="O62" s="175"/>
      <c r="P62" s="175"/>
    </row>
    <row r="63" spans="1:16" x14ac:dyDescent="0.2">
      <c r="A63" s="175" t="s">
        <v>34</v>
      </c>
      <c r="B63" s="175">
        <f>'将来負担比率（分子）の構造'!I$44</f>
        <v>107</v>
      </c>
      <c r="C63" s="175"/>
      <c r="D63" s="175"/>
      <c r="E63" s="175">
        <f>'将来負担比率（分子）の構造'!J$44</f>
        <v>110</v>
      </c>
      <c r="F63" s="175"/>
      <c r="G63" s="175"/>
      <c r="H63" s="175">
        <f>'将来負担比率（分子）の構造'!K$44</f>
        <v>565</v>
      </c>
      <c r="I63" s="175"/>
      <c r="J63" s="175"/>
      <c r="K63" s="175">
        <f>'将来負担比率（分子）の構造'!L$44</f>
        <v>1426</v>
      </c>
      <c r="L63" s="175"/>
      <c r="M63" s="175"/>
      <c r="N63" s="175">
        <f>'将来負担比率（分子）の構造'!M$44</f>
        <v>1345</v>
      </c>
      <c r="O63" s="175"/>
      <c r="P63" s="175"/>
    </row>
    <row r="64" spans="1:16" x14ac:dyDescent="0.2">
      <c r="A64" s="175" t="s">
        <v>33</v>
      </c>
      <c r="B64" s="175">
        <f>'将来負担比率（分子）の構造'!I$43</f>
        <v>5003</v>
      </c>
      <c r="C64" s="175"/>
      <c r="D64" s="175"/>
      <c r="E64" s="175">
        <f>'将来負担比率（分子）の構造'!J$43</f>
        <v>5062</v>
      </c>
      <c r="F64" s="175"/>
      <c r="G64" s="175"/>
      <c r="H64" s="175">
        <f>'将来負担比率（分子）の構造'!K$43</f>
        <v>4621</v>
      </c>
      <c r="I64" s="175"/>
      <c r="J64" s="175"/>
      <c r="K64" s="175">
        <f>'将来負担比率（分子）の構造'!L$43</f>
        <v>4535</v>
      </c>
      <c r="L64" s="175"/>
      <c r="M64" s="175"/>
      <c r="N64" s="175">
        <f>'将来負担比率（分子）の構造'!M$43</f>
        <v>3548</v>
      </c>
      <c r="O64" s="175"/>
      <c r="P64" s="175"/>
    </row>
    <row r="65" spans="1:16" x14ac:dyDescent="0.2">
      <c r="A65" s="175" t="s">
        <v>32</v>
      </c>
      <c r="B65" s="175">
        <f>'将来負担比率（分子）の構造'!I$42</f>
        <v>317</v>
      </c>
      <c r="C65" s="175"/>
      <c r="D65" s="175"/>
      <c r="E65" s="175">
        <f>'将来負担比率（分子）の構造'!J$42</f>
        <v>299</v>
      </c>
      <c r="F65" s="175"/>
      <c r="G65" s="175"/>
      <c r="H65" s="175">
        <f>'将来負担比率（分子）の構造'!K$42</f>
        <v>294</v>
      </c>
      <c r="I65" s="175"/>
      <c r="J65" s="175"/>
      <c r="K65" s="175">
        <f>'将来負担比率（分子）の構造'!L$42</f>
        <v>288</v>
      </c>
      <c r="L65" s="175"/>
      <c r="M65" s="175"/>
      <c r="N65" s="175">
        <f>'将来負担比率（分子）の構造'!M$42</f>
        <v>313</v>
      </c>
      <c r="O65" s="175"/>
      <c r="P65" s="175"/>
    </row>
    <row r="66" spans="1:16" x14ac:dyDescent="0.2">
      <c r="A66" s="175" t="s">
        <v>31</v>
      </c>
      <c r="B66" s="175">
        <f>'将来負担比率（分子）の構造'!I$41</f>
        <v>12799</v>
      </c>
      <c r="C66" s="175"/>
      <c r="D66" s="175"/>
      <c r="E66" s="175">
        <f>'将来負担比率（分子）の構造'!J$41</f>
        <v>13040</v>
      </c>
      <c r="F66" s="175"/>
      <c r="G66" s="175"/>
      <c r="H66" s="175">
        <f>'将来負担比率（分子）の構造'!K$41</f>
        <v>12808</v>
      </c>
      <c r="I66" s="175"/>
      <c r="J66" s="175"/>
      <c r="K66" s="175">
        <f>'将来負担比率（分子）の構造'!L$41</f>
        <v>12540</v>
      </c>
      <c r="L66" s="175"/>
      <c r="M66" s="175"/>
      <c r="N66" s="175">
        <f>'将来負担比率（分子）の構造'!M$41</f>
        <v>12202</v>
      </c>
      <c r="O66" s="175"/>
      <c r="P66" s="175"/>
    </row>
    <row r="67" spans="1:16" x14ac:dyDescent="0.2">
      <c r="A67" s="175" t="s">
        <v>71</v>
      </c>
      <c r="B67" s="175" t="e">
        <f>NA()</f>
        <v>#N/A</v>
      </c>
      <c r="C67" s="175">
        <f>IF(ISNUMBER('将来負担比率（分子）の構造'!I$53), IF('将来負担比率（分子）の構造'!I$53 &lt; 0, 0, '将来負担比率（分子）の構造'!I$53), NA())</f>
        <v>3968</v>
      </c>
      <c r="D67" s="175" t="e">
        <f>NA()</f>
        <v>#N/A</v>
      </c>
      <c r="E67" s="175" t="e">
        <f>NA()</f>
        <v>#N/A</v>
      </c>
      <c r="F67" s="175">
        <f>IF(ISNUMBER('将来負担比率（分子）の構造'!J$53), IF('将来負担比率（分子）の構造'!J$53 &lt; 0, 0, '将来負担比率（分子）の構造'!J$53), NA())</f>
        <v>4165</v>
      </c>
      <c r="G67" s="175" t="e">
        <f>NA()</f>
        <v>#N/A</v>
      </c>
      <c r="H67" s="175" t="e">
        <f>NA()</f>
        <v>#N/A</v>
      </c>
      <c r="I67" s="175">
        <f>IF(ISNUMBER('将来負担比率（分子）の構造'!K$53), IF('将来負担比率（分子）の構造'!K$53 &lt; 0, 0, '将来負担比率（分子）の構造'!K$53), NA())</f>
        <v>3792</v>
      </c>
      <c r="J67" s="175" t="e">
        <f>NA()</f>
        <v>#N/A</v>
      </c>
      <c r="K67" s="175" t="e">
        <f>NA()</f>
        <v>#N/A</v>
      </c>
      <c r="L67" s="175">
        <f>IF(ISNUMBER('将来負担比率（分子）の構造'!L$53), IF('将来負担比率（分子）の構造'!L$53 &lt; 0, 0, '将来負担比率（分子）の構造'!L$53), NA())</f>
        <v>4280</v>
      </c>
      <c r="M67" s="175" t="e">
        <f>NA()</f>
        <v>#N/A</v>
      </c>
      <c r="N67" s="175" t="e">
        <f>NA()</f>
        <v>#N/A</v>
      </c>
      <c r="O67" s="175">
        <f>IF(ISNUMBER('将来負担比率（分子）の構造'!M$53), IF('将来負担比率（分子）の構造'!M$53 &lt; 0, 0, '将来負担比率（分子）の構造'!M$53), NA())</f>
        <v>2570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1052</v>
      </c>
      <c r="C72" s="179">
        <f>基金残高に係る経年分析!G55</f>
        <v>1051</v>
      </c>
      <c r="D72" s="179">
        <f>基金残高に係る経年分析!H55</f>
        <v>1865</v>
      </c>
    </row>
    <row r="73" spans="1:16" x14ac:dyDescent="0.2">
      <c r="A73" s="178" t="s">
        <v>74</v>
      </c>
      <c r="B73" s="179">
        <f>基金残高に係る経年分析!F56</f>
        <v>100</v>
      </c>
      <c r="C73" s="179">
        <f>基金残高に係る経年分析!G56</f>
        <v>107</v>
      </c>
      <c r="D73" s="179">
        <f>基金残高に係る経年分析!H56</f>
        <v>158</v>
      </c>
    </row>
    <row r="74" spans="1:16" x14ac:dyDescent="0.2">
      <c r="A74" s="178" t="s">
        <v>75</v>
      </c>
      <c r="B74" s="179">
        <f>基金残高に係る経年分析!F57</f>
        <v>466</v>
      </c>
      <c r="C74" s="179">
        <f>基金残高に係る経年分析!G57</f>
        <v>464</v>
      </c>
      <c r="D74" s="179">
        <f>基金残高に係る経年分析!H57</f>
        <v>480</v>
      </c>
    </row>
  </sheetData>
  <sheetProtection algorithmName="SHA-512" hashValue="5rIkfotCwVwbcg0BgFJmav052er2CSzWo38CCJcD9IrBuGEOPGhJb+QTevn+riNz3GFdFTvkJA5sVafYtBuuOg==" saltValue="gShpIkAxTK5BU2pWHHqS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2725506</v>
      </c>
      <c r="S5" s="613"/>
      <c r="T5" s="613"/>
      <c r="U5" s="613"/>
      <c r="V5" s="613"/>
      <c r="W5" s="613"/>
      <c r="X5" s="613"/>
      <c r="Y5" s="614"/>
      <c r="Z5" s="615">
        <v>22.2</v>
      </c>
      <c r="AA5" s="615"/>
      <c r="AB5" s="615"/>
      <c r="AC5" s="615"/>
      <c r="AD5" s="616">
        <v>2596100</v>
      </c>
      <c r="AE5" s="616"/>
      <c r="AF5" s="616"/>
      <c r="AG5" s="616"/>
      <c r="AH5" s="616"/>
      <c r="AI5" s="616"/>
      <c r="AJ5" s="616"/>
      <c r="AK5" s="616"/>
      <c r="AL5" s="617">
        <v>42.2</v>
      </c>
      <c r="AM5" s="618"/>
      <c r="AN5" s="618"/>
      <c r="AO5" s="619"/>
      <c r="AP5" s="609" t="s">
        <v>216</v>
      </c>
      <c r="AQ5" s="610"/>
      <c r="AR5" s="610"/>
      <c r="AS5" s="610"/>
      <c r="AT5" s="610"/>
      <c r="AU5" s="610"/>
      <c r="AV5" s="610"/>
      <c r="AW5" s="610"/>
      <c r="AX5" s="610"/>
      <c r="AY5" s="610"/>
      <c r="AZ5" s="610"/>
      <c r="BA5" s="610"/>
      <c r="BB5" s="610"/>
      <c r="BC5" s="610"/>
      <c r="BD5" s="610"/>
      <c r="BE5" s="610"/>
      <c r="BF5" s="611"/>
      <c r="BG5" s="623">
        <v>2595705</v>
      </c>
      <c r="BH5" s="624"/>
      <c r="BI5" s="624"/>
      <c r="BJ5" s="624"/>
      <c r="BK5" s="624"/>
      <c r="BL5" s="624"/>
      <c r="BM5" s="624"/>
      <c r="BN5" s="625"/>
      <c r="BO5" s="626">
        <v>95.2</v>
      </c>
      <c r="BP5" s="626"/>
      <c r="BQ5" s="626"/>
      <c r="BR5" s="626"/>
      <c r="BS5" s="627">
        <v>9115</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75436</v>
      </c>
      <c r="S6" s="624"/>
      <c r="T6" s="624"/>
      <c r="U6" s="624"/>
      <c r="V6" s="624"/>
      <c r="W6" s="624"/>
      <c r="X6" s="624"/>
      <c r="Y6" s="625"/>
      <c r="Z6" s="626">
        <v>0.6</v>
      </c>
      <c r="AA6" s="626"/>
      <c r="AB6" s="626"/>
      <c r="AC6" s="626"/>
      <c r="AD6" s="627">
        <v>75436</v>
      </c>
      <c r="AE6" s="627"/>
      <c r="AF6" s="627"/>
      <c r="AG6" s="627"/>
      <c r="AH6" s="627"/>
      <c r="AI6" s="627"/>
      <c r="AJ6" s="627"/>
      <c r="AK6" s="627"/>
      <c r="AL6" s="628">
        <v>1.2</v>
      </c>
      <c r="AM6" s="629"/>
      <c r="AN6" s="629"/>
      <c r="AO6" s="630"/>
      <c r="AP6" s="620" t="s">
        <v>221</v>
      </c>
      <c r="AQ6" s="621"/>
      <c r="AR6" s="621"/>
      <c r="AS6" s="621"/>
      <c r="AT6" s="621"/>
      <c r="AU6" s="621"/>
      <c r="AV6" s="621"/>
      <c r="AW6" s="621"/>
      <c r="AX6" s="621"/>
      <c r="AY6" s="621"/>
      <c r="AZ6" s="621"/>
      <c r="BA6" s="621"/>
      <c r="BB6" s="621"/>
      <c r="BC6" s="621"/>
      <c r="BD6" s="621"/>
      <c r="BE6" s="621"/>
      <c r="BF6" s="622"/>
      <c r="BG6" s="623">
        <v>2595705</v>
      </c>
      <c r="BH6" s="624"/>
      <c r="BI6" s="624"/>
      <c r="BJ6" s="624"/>
      <c r="BK6" s="624"/>
      <c r="BL6" s="624"/>
      <c r="BM6" s="624"/>
      <c r="BN6" s="625"/>
      <c r="BO6" s="626">
        <v>95.2</v>
      </c>
      <c r="BP6" s="626"/>
      <c r="BQ6" s="626"/>
      <c r="BR6" s="626"/>
      <c r="BS6" s="627">
        <v>9115</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118589</v>
      </c>
      <c r="CS6" s="624"/>
      <c r="CT6" s="624"/>
      <c r="CU6" s="624"/>
      <c r="CV6" s="624"/>
      <c r="CW6" s="624"/>
      <c r="CX6" s="624"/>
      <c r="CY6" s="625"/>
      <c r="CZ6" s="617">
        <v>1</v>
      </c>
      <c r="DA6" s="618"/>
      <c r="DB6" s="618"/>
      <c r="DC6" s="634"/>
      <c r="DD6" s="632" t="s">
        <v>122</v>
      </c>
      <c r="DE6" s="624"/>
      <c r="DF6" s="624"/>
      <c r="DG6" s="624"/>
      <c r="DH6" s="624"/>
      <c r="DI6" s="624"/>
      <c r="DJ6" s="624"/>
      <c r="DK6" s="624"/>
      <c r="DL6" s="624"/>
      <c r="DM6" s="624"/>
      <c r="DN6" s="624"/>
      <c r="DO6" s="624"/>
      <c r="DP6" s="625"/>
      <c r="DQ6" s="632">
        <v>118279</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1335</v>
      </c>
      <c r="S7" s="624"/>
      <c r="T7" s="624"/>
      <c r="U7" s="624"/>
      <c r="V7" s="624"/>
      <c r="W7" s="624"/>
      <c r="X7" s="624"/>
      <c r="Y7" s="625"/>
      <c r="Z7" s="626">
        <v>0</v>
      </c>
      <c r="AA7" s="626"/>
      <c r="AB7" s="626"/>
      <c r="AC7" s="626"/>
      <c r="AD7" s="627">
        <v>1335</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1448508</v>
      </c>
      <c r="BH7" s="624"/>
      <c r="BI7" s="624"/>
      <c r="BJ7" s="624"/>
      <c r="BK7" s="624"/>
      <c r="BL7" s="624"/>
      <c r="BM7" s="624"/>
      <c r="BN7" s="625"/>
      <c r="BO7" s="626">
        <v>53.1</v>
      </c>
      <c r="BP7" s="626"/>
      <c r="BQ7" s="626"/>
      <c r="BR7" s="626"/>
      <c r="BS7" s="627">
        <v>9115</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1999324</v>
      </c>
      <c r="CS7" s="624"/>
      <c r="CT7" s="624"/>
      <c r="CU7" s="624"/>
      <c r="CV7" s="624"/>
      <c r="CW7" s="624"/>
      <c r="CX7" s="624"/>
      <c r="CY7" s="625"/>
      <c r="CZ7" s="626">
        <v>16.5</v>
      </c>
      <c r="DA7" s="626"/>
      <c r="DB7" s="626"/>
      <c r="DC7" s="626"/>
      <c r="DD7" s="632">
        <v>22664</v>
      </c>
      <c r="DE7" s="624"/>
      <c r="DF7" s="624"/>
      <c r="DG7" s="624"/>
      <c r="DH7" s="624"/>
      <c r="DI7" s="624"/>
      <c r="DJ7" s="624"/>
      <c r="DK7" s="624"/>
      <c r="DL7" s="624"/>
      <c r="DM7" s="624"/>
      <c r="DN7" s="624"/>
      <c r="DO7" s="624"/>
      <c r="DP7" s="625"/>
      <c r="DQ7" s="632">
        <v>1764971</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18934</v>
      </c>
      <c r="S8" s="624"/>
      <c r="T8" s="624"/>
      <c r="U8" s="624"/>
      <c r="V8" s="624"/>
      <c r="W8" s="624"/>
      <c r="X8" s="624"/>
      <c r="Y8" s="625"/>
      <c r="Z8" s="626">
        <v>0.2</v>
      </c>
      <c r="AA8" s="626"/>
      <c r="AB8" s="626"/>
      <c r="AC8" s="626"/>
      <c r="AD8" s="627">
        <v>18934</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49596</v>
      </c>
      <c r="BH8" s="624"/>
      <c r="BI8" s="624"/>
      <c r="BJ8" s="624"/>
      <c r="BK8" s="624"/>
      <c r="BL8" s="624"/>
      <c r="BM8" s="624"/>
      <c r="BN8" s="625"/>
      <c r="BO8" s="626">
        <v>1.8</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4394534</v>
      </c>
      <c r="CS8" s="624"/>
      <c r="CT8" s="624"/>
      <c r="CU8" s="624"/>
      <c r="CV8" s="624"/>
      <c r="CW8" s="624"/>
      <c r="CX8" s="624"/>
      <c r="CY8" s="625"/>
      <c r="CZ8" s="626">
        <v>36.4</v>
      </c>
      <c r="DA8" s="626"/>
      <c r="DB8" s="626"/>
      <c r="DC8" s="626"/>
      <c r="DD8" s="632">
        <v>4332</v>
      </c>
      <c r="DE8" s="624"/>
      <c r="DF8" s="624"/>
      <c r="DG8" s="624"/>
      <c r="DH8" s="624"/>
      <c r="DI8" s="624"/>
      <c r="DJ8" s="624"/>
      <c r="DK8" s="624"/>
      <c r="DL8" s="624"/>
      <c r="DM8" s="624"/>
      <c r="DN8" s="624"/>
      <c r="DO8" s="624"/>
      <c r="DP8" s="625"/>
      <c r="DQ8" s="632">
        <v>2300343</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22151</v>
      </c>
      <c r="S9" s="624"/>
      <c r="T9" s="624"/>
      <c r="U9" s="624"/>
      <c r="V9" s="624"/>
      <c r="W9" s="624"/>
      <c r="X9" s="624"/>
      <c r="Y9" s="625"/>
      <c r="Z9" s="626">
        <v>0.2</v>
      </c>
      <c r="AA9" s="626"/>
      <c r="AB9" s="626"/>
      <c r="AC9" s="626"/>
      <c r="AD9" s="627">
        <v>22151</v>
      </c>
      <c r="AE9" s="627"/>
      <c r="AF9" s="627"/>
      <c r="AG9" s="627"/>
      <c r="AH9" s="627"/>
      <c r="AI9" s="627"/>
      <c r="AJ9" s="627"/>
      <c r="AK9" s="627"/>
      <c r="AL9" s="628">
        <v>0.4</v>
      </c>
      <c r="AM9" s="629"/>
      <c r="AN9" s="629"/>
      <c r="AO9" s="630"/>
      <c r="AP9" s="620" t="s">
        <v>230</v>
      </c>
      <c r="AQ9" s="621"/>
      <c r="AR9" s="621"/>
      <c r="AS9" s="621"/>
      <c r="AT9" s="621"/>
      <c r="AU9" s="621"/>
      <c r="AV9" s="621"/>
      <c r="AW9" s="621"/>
      <c r="AX9" s="621"/>
      <c r="AY9" s="621"/>
      <c r="AZ9" s="621"/>
      <c r="BA9" s="621"/>
      <c r="BB9" s="621"/>
      <c r="BC9" s="621"/>
      <c r="BD9" s="621"/>
      <c r="BE9" s="621"/>
      <c r="BF9" s="622"/>
      <c r="BG9" s="623">
        <v>1332754</v>
      </c>
      <c r="BH9" s="624"/>
      <c r="BI9" s="624"/>
      <c r="BJ9" s="624"/>
      <c r="BK9" s="624"/>
      <c r="BL9" s="624"/>
      <c r="BM9" s="624"/>
      <c r="BN9" s="625"/>
      <c r="BO9" s="626">
        <v>48.9</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834418</v>
      </c>
      <c r="CS9" s="624"/>
      <c r="CT9" s="624"/>
      <c r="CU9" s="624"/>
      <c r="CV9" s="624"/>
      <c r="CW9" s="624"/>
      <c r="CX9" s="624"/>
      <c r="CY9" s="625"/>
      <c r="CZ9" s="626">
        <v>6.9</v>
      </c>
      <c r="DA9" s="626"/>
      <c r="DB9" s="626"/>
      <c r="DC9" s="626"/>
      <c r="DD9" s="632">
        <v>4537</v>
      </c>
      <c r="DE9" s="624"/>
      <c r="DF9" s="624"/>
      <c r="DG9" s="624"/>
      <c r="DH9" s="624"/>
      <c r="DI9" s="624"/>
      <c r="DJ9" s="624"/>
      <c r="DK9" s="624"/>
      <c r="DL9" s="624"/>
      <c r="DM9" s="624"/>
      <c r="DN9" s="624"/>
      <c r="DO9" s="624"/>
      <c r="DP9" s="625"/>
      <c r="DQ9" s="632">
        <v>660527</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34298</v>
      </c>
      <c r="BH10" s="624"/>
      <c r="BI10" s="624"/>
      <c r="BJ10" s="624"/>
      <c r="BK10" s="624"/>
      <c r="BL10" s="624"/>
      <c r="BM10" s="624"/>
      <c r="BN10" s="625"/>
      <c r="BO10" s="626">
        <v>1.3</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10659</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10602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622559</v>
      </c>
      <c r="S11" s="624"/>
      <c r="T11" s="624"/>
      <c r="U11" s="624"/>
      <c r="V11" s="624"/>
      <c r="W11" s="624"/>
      <c r="X11" s="624"/>
      <c r="Y11" s="625"/>
      <c r="Z11" s="628">
        <v>5.0999999999999996</v>
      </c>
      <c r="AA11" s="629"/>
      <c r="AB11" s="629"/>
      <c r="AC11" s="635"/>
      <c r="AD11" s="632">
        <v>622559</v>
      </c>
      <c r="AE11" s="624"/>
      <c r="AF11" s="624"/>
      <c r="AG11" s="624"/>
      <c r="AH11" s="624"/>
      <c r="AI11" s="624"/>
      <c r="AJ11" s="624"/>
      <c r="AK11" s="625"/>
      <c r="AL11" s="628">
        <v>10.1</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31860</v>
      </c>
      <c r="BH11" s="624"/>
      <c r="BI11" s="624"/>
      <c r="BJ11" s="624"/>
      <c r="BK11" s="624"/>
      <c r="BL11" s="624"/>
      <c r="BM11" s="624"/>
      <c r="BN11" s="625"/>
      <c r="BO11" s="626">
        <v>1.2</v>
      </c>
      <c r="BP11" s="626"/>
      <c r="BQ11" s="626"/>
      <c r="BR11" s="626"/>
      <c r="BS11" s="627">
        <v>9115</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101174</v>
      </c>
      <c r="CS11" s="624"/>
      <c r="CT11" s="624"/>
      <c r="CU11" s="624"/>
      <c r="CV11" s="624"/>
      <c r="CW11" s="624"/>
      <c r="CX11" s="624"/>
      <c r="CY11" s="625"/>
      <c r="CZ11" s="626">
        <v>0.8</v>
      </c>
      <c r="DA11" s="626"/>
      <c r="DB11" s="626"/>
      <c r="DC11" s="626"/>
      <c r="DD11" s="632">
        <v>17573</v>
      </c>
      <c r="DE11" s="624"/>
      <c r="DF11" s="624"/>
      <c r="DG11" s="624"/>
      <c r="DH11" s="624"/>
      <c r="DI11" s="624"/>
      <c r="DJ11" s="624"/>
      <c r="DK11" s="624"/>
      <c r="DL11" s="624"/>
      <c r="DM11" s="624"/>
      <c r="DN11" s="624"/>
      <c r="DO11" s="624"/>
      <c r="DP11" s="625"/>
      <c r="DQ11" s="632">
        <v>56235</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926867</v>
      </c>
      <c r="BH12" s="624"/>
      <c r="BI12" s="624"/>
      <c r="BJ12" s="624"/>
      <c r="BK12" s="624"/>
      <c r="BL12" s="624"/>
      <c r="BM12" s="624"/>
      <c r="BN12" s="625"/>
      <c r="BO12" s="626">
        <v>34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238786</v>
      </c>
      <c r="CS12" s="624"/>
      <c r="CT12" s="624"/>
      <c r="CU12" s="624"/>
      <c r="CV12" s="624"/>
      <c r="CW12" s="624"/>
      <c r="CX12" s="624"/>
      <c r="CY12" s="625"/>
      <c r="CZ12" s="626">
        <v>2</v>
      </c>
      <c r="DA12" s="626"/>
      <c r="DB12" s="626"/>
      <c r="DC12" s="626"/>
      <c r="DD12" s="632">
        <v>1177</v>
      </c>
      <c r="DE12" s="624"/>
      <c r="DF12" s="624"/>
      <c r="DG12" s="624"/>
      <c r="DH12" s="624"/>
      <c r="DI12" s="624"/>
      <c r="DJ12" s="624"/>
      <c r="DK12" s="624"/>
      <c r="DL12" s="624"/>
      <c r="DM12" s="624"/>
      <c r="DN12" s="624"/>
      <c r="DO12" s="624"/>
      <c r="DP12" s="625"/>
      <c r="DQ12" s="632">
        <v>232514</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911769</v>
      </c>
      <c r="BH13" s="624"/>
      <c r="BI13" s="624"/>
      <c r="BJ13" s="624"/>
      <c r="BK13" s="624"/>
      <c r="BL13" s="624"/>
      <c r="BM13" s="624"/>
      <c r="BN13" s="625"/>
      <c r="BO13" s="626">
        <v>33.5</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1405719</v>
      </c>
      <c r="CS13" s="624"/>
      <c r="CT13" s="624"/>
      <c r="CU13" s="624"/>
      <c r="CV13" s="624"/>
      <c r="CW13" s="624"/>
      <c r="CX13" s="624"/>
      <c r="CY13" s="625"/>
      <c r="CZ13" s="626">
        <v>11.6</v>
      </c>
      <c r="DA13" s="626"/>
      <c r="DB13" s="626"/>
      <c r="DC13" s="626"/>
      <c r="DD13" s="632">
        <v>523787</v>
      </c>
      <c r="DE13" s="624"/>
      <c r="DF13" s="624"/>
      <c r="DG13" s="624"/>
      <c r="DH13" s="624"/>
      <c r="DI13" s="624"/>
      <c r="DJ13" s="624"/>
      <c r="DK13" s="624"/>
      <c r="DL13" s="624"/>
      <c r="DM13" s="624"/>
      <c r="DN13" s="624"/>
      <c r="DO13" s="624"/>
      <c r="DP13" s="625"/>
      <c r="DQ13" s="632">
        <v>858050</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802</v>
      </c>
      <c r="S14" s="624"/>
      <c r="T14" s="624"/>
      <c r="U14" s="624"/>
      <c r="V14" s="624"/>
      <c r="W14" s="624"/>
      <c r="X14" s="624"/>
      <c r="Y14" s="625"/>
      <c r="Z14" s="626">
        <v>0</v>
      </c>
      <c r="AA14" s="626"/>
      <c r="AB14" s="626"/>
      <c r="AC14" s="626"/>
      <c r="AD14" s="627">
        <v>802</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81007</v>
      </c>
      <c r="BH14" s="624"/>
      <c r="BI14" s="624"/>
      <c r="BJ14" s="624"/>
      <c r="BK14" s="624"/>
      <c r="BL14" s="624"/>
      <c r="BM14" s="624"/>
      <c r="BN14" s="625"/>
      <c r="BO14" s="626">
        <v>3</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300466</v>
      </c>
      <c r="CS14" s="624"/>
      <c r="CT14" s="624"/>
      <c r="CU14" s="624"/>
      <c r="CV14" s="624"/>
      <c r="CW14" s="624"/>
      <c r="CX14" s="624"/>
      <c r="CY14" s="625"/>
      <c r="CZ14" s="626">
        <v>2.5</v>
      </c>
      <c r="DA14" s="626"/>
      <c r="DB14" s="626"/>
      <c r="DC14" s="626"/>
      <c r="DD14" s="632">
        <v>2309</v>
      </c>
      <c r="DE14" s="624"/>
      <c r="DF14" s="624"/>
      <c r="DG14" s="624"/>
      <c r="DH14" s="624"/>
      <c r="DI14" s="624"/>
      <c r="DJ14" s="624"/>
      <c r="DK14" s="624"/>
      <c r="DL14" s="624"/>
      <c r="DM14" s="624"/>
      <c r="DN14" s="624"/>
      <c r="DO14" s="624"/>
      <c r="DP14" s="625"/>
      <c r="DQ14" s="632">
        <v>289888</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139323</v>
      </c>
      <c r="BH15" s="624"/>
      <c r="BI15" s="624"/>
      <c r="BJ15" s="624"/>
      <c r="BK15" s="624"/>
      <c r="BL15" s="624"/>
      <c r="BM15" s="624"/>
      <c r="BN15" s="625"/>
      <c r="BO15" s="626">
        <v>5.0999999999999996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1543482</v>
      </c>
      <c r="CS15" s="624"/>
      <c r="CT15" s="624"/>
      <c r="CU15" s="624"/>
      <c r="CV15" s="624"/>
      <c r="CW15" s="624"/>
      <c r="CX15" s="624"/>
      <c r="CY15" s="625"/>
      <c r="CZ15" s="626">
        <v>12.8</v>
      </c>
      <c r="DA15" s="626"/>
      <c r="DB15" s="626"/>
      <c r="DC15" s="626"/>
      <c r="DD15" s="632">
        <v>407196</v>
      </c>
      <c r="DE15" s="624"/>
      <c r="DF15" s="624"/>
      <c r="DG15" s="624"/>
      <c r="DH15" s="624"/>
      <c r="DI15" s="624"/>
      <c r="DJ15" s="624"/>
      <c r="DK15" s="624"/>
      <c r="DL15" s="624"/>
      <c r="DM15" s="624"/>
      <c r="DN15" s="624"/>
      <c r="DO15" s="624"/>
      <c r="DP15" s="625"/>
      <c r="DQ15" s="632">
        <v>947062</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10839</v>
      </c>
      <c r="S16" s="624"/>
      <c r="T16" s="624"/>
      <c r="U16" s="624"/>
      <c r="V16" s="624"/>
      <c r="W16" s="624"/>
      <c r="X16" s="624"/>
      <c r="Y16" s="625"/>
      <c r="Z16" s="626">
        <v>0.1</v>
      </c>
      <c r="AA16" s="626"/>
      <c r="AB16" s="626"/>
      <c r="AC16" s="626"/>
      <c r="AD16" s="627">
        <v>10839</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39507</v>
      </c>
      <c r="CS16" s="624"/>
      <c r="CT16" s="624"/>
      <c r="CU16" s="624"/>
      <c r="CV16" s="624"/>
      <c r="CW16" s="624"/>
      <c r="CX16" s="624"/>
      <c r="CY16" s="625"/>
      <c r="CZ16" s="626">
        <v>0.3</v>
      </c>
      <c r="DA16" s="626"/>
      <c r="DB16" s="626"/>
      <c r="DC16" s="626"/>
      <c r="DD16" s="632" t="s">
        <v>122</v>
      </c>
      <c r="DE16" s="624"/>
      <c r="DF16" s="624"/>
      <c r="DG16" s="624"/>
      <c r="DH16" s="624"/>
      <c r="DI16" s="624"/>
      <c r="DJ16" s="624"/>
      <c r="DK16" s="624"/>
      <c r="DL16" s="624"/>
      <c r="DM16" s="624"/>
      <c r="DN16" s="624"/>
      <c r="DO16" s="624"/>
      <c r="DP16" s="625"/>
      <c r="DQ16" s="632">
        <v>18203</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39088</v>
      </c>
      <c r="S17" s="624"/>
      <c r="T17" s="624"/>
      <c r="U17" s="624"/>
      <c r="V17" s="624"/>
      <c r="W17" s="624"/>
      <c r="X17" s="624"/>
      <c r="Y17" s="625"/>
      <c r="Z17" s="626">
        <v>0.3</v>
      </c>
      <c r="AA17" s="626"/>
      <c r="AB17" s="626"/>
      <c r="AC17" s="626"/>
      <c r="AD17" s="627">
        <v>39088</v>
      </c>
      <c r="AE17" s="627"/>
      <c r="AF17" s="627"/>
      <c r="AG17" s="627"/>
      <c r="AH17" s="627"/>
      <c r="AI17" s="627"/>
      <c r="AJ17" s="627"/>
      <c r="AK17" s="627"/>
      <c r="AL17" s="628">
        <v>0.6</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1085715</v>
      </c>
      <c r="CS17" s="624"/>
      <c r="CT17" s="624"/>
      <c r="CU17" s="624"/>
      <c r="CV17" s="624"/>
      <c r="CW17" s="624"/>
      <c r="CX17" s="624"/>
      <c r="CY17" s="625"/>
      <c r="CZ17" s="626">
        <v>9</v>
      </c>
      <c r="DA17" s="626"/>
      <c r="DB17" s="626"/>
      <c r="DC17" s="626"/>
      <c r="DD17" s="632" t="s">
        <v>122</v>
      </c>
      <c r="DE17" s="624"/>
      <c r="DF17" s="624"/>
      <c r="DG17" s="624"/>
      <c r="DH17" s="624"/>
      <c r="DI17" s="624"/>
      <c r="DJ17" s="624"/>
      <c r="DK17" s="624"/>
      <c r="DL17" s="624"/>
      <c r="DM17" s="624"/>
      <c r="DN17" s="624"/>
      <c r="DO17" s="624"/>
      <c r="DP17" s="625"/>
      <c r="DQ17" s="632">
        <v>1079818</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34263</v>
      </c>
      <c r="S18" s="624"/>
      <c r="T18" s="624"/>
      <c r="U18" s="624"/>
      <c r="V18" s="624"/>
      <c r="W18" s="624"/>
      <c r="X18" s="624"/>
      <c r="Y18" s="625"/>
      <c r="Z18" s="626">
        <v>0.3</v>
      </c>
      <c r="AA18" s="626"/>
      <c r="AB18" s="626"/>
      <c r="AC18" s="626"/>
      <c r="AD18" s="627">
        <v>34263</v>
      </c>
      <c r="AE18" s="627"/>
      <c r="AF18" s="627"/>
      <c r="AG18" s="627"/>
      <c r="AH18" s="627"/>
      <c r="AI18" s="627"/>
      <c r="AJ18" s="627"/>
      <c r="AK18" s="627"/>
      <c r="AL18" s="628">
        <v>0.6</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v>16703</v>
      </c>
      <c r="CS18" s="624"/>
      <c r="CT18" s="624"/>
      <c r="CU18" s="624"/>
      <c r="CV18" s="624"/>
      <c r="CW18" s="624"/>
      <c r="CX18" s="624"/>
      <c r="CY18" s="625"/>
      <c r="CZ18" s="626">
        <v>0.1</v>
      </c>
      <c r="DA18" s="626"/>
      <c r="DB18" s="626"/>
      <c r="DC18" s="626"/>
      <c r="DD18" s="632" t="s">
        <v>122</v>
      </c>
      <c r="DE18" s="624"/>
      <c r="DF18" s="624"/>
      <c r="DG18" s="624"/>
      <c r="DH18" s="624"/>
      <c r="DI18" s="624"/>
      <c r="DJ18" s="624"/>
      <c r="DK18" s="624"/>
      <c r="DL18" s="624"/>
      <c r="DM18" s="624"/>
      <c r="DN18" s="624"/>
      <c r="DO18" s="624"/>
      <c r="DP18" s="625"/>
      <c r="DQ18" s="632">
        <v>16703</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34119</v>
      </c>
      <c r="S19" s="624"/>
      <c r="T19" s="624"/>
      <c r="U19" s="624"/>
      <c r="V19" s="624"/>
      <c r="W19" s="624"/>
      <c r="X19" s="624"/>
      <c r="Y19" s="625"/>
      <c r="Z19" s="626">
        <v>0.3</v>
      </c>
      <c r="AA19" s="626"/>
      <c r="AB19" s="626"/>
      <c r="AC19" s="626"/>
      <c r="AD19" s="627">
        <v>34119</v>
      </c>
      <c r="AE19" s="627"/>
      <c r="AF19" s="627"/>
      <c r="AG19" s="627"/>
      <c r="AH19" s="627"/>
      <c r="AI19" s="627"/>
      <c r="AJ19" s="627"/>
      <c r="AK19" s="627"/>
      <c r="AL19" s="628">
        <v>0.6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129801</v>
      </c>
      <c r="BH19" s="624"/>
      <c r="BI19" s="624"/>
      <c r="BJ19" s="624"/>
      <c r="BK19" s="624"/>
      <c r="BL19" s="624"/>
      <c r="BM19" s="624"/>
      <c r="BN19" s="625"/>
      <c r="BO19" s="626">
        <v>4.8</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144</v>
      </c>
      <c r="S20" s="624"/>
      <c r="T20" s="624"/>
      <c r="U20" s="624"/>
      <c r="V20" s="624"/>
      <c r="W20" s="624"/>
      <c r="X20" s="624"/>
      <c r="Y20" s="625"/>
      <c r="Z20" s="626">
        <v>0</v>
      </c>
      <c r="AA20" s="626"/>
      <c r="AB20" s="626"/>
      <c r="AC20" s="626"/>
      <c r="AD20" s="627">
        <v>144</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129801</v>
      </c>
      <c r="BH20" s="624"/>
      <c r="BI20" s="624"/>
      <c r="BJ20" s="624"/>
      <c r="BK20" s="624"/>
      <c r="BL20" s="624"/>
      <c r="BM20" s="624"/>
      <c r="BN20" s="625"/>
      <c r="BO20" s="626">
        <v>4.8</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12089076</v>
      </c>
      <c r="CS20" s="624"/>
      <c r="CT20" s="624"/>
      <c r="CU20" s="624"/>
      <c r="CV20" s="624"/>
      <c r="CW20" s="624"/>
      <c r="CX20" s="624"/>
      <c r="CY20" s="625"/>
      <c r="CZ20" s="626">
        <v>100</v>
      </c>
      <c r="DA20" s="626"/>
      <c r="DB20" s="626"/>
      <c r="DC20" s="626"/>
      <c r="DD20" s="632">
        <v>983575</v>
      </c>
      <c r="DE20" s="624"/>
      <c r="DF20" s="624"/>
      <c r="DG20" s="624"/>
      <c r="DH20" s="624"/>
      <c r="DI20" s="624"/>
      <c r="DJ20" s="624"/>
      <c r="DK20" s="624"/>
      <c r="DL20" s="624"/>
      <c r="DM20" s="624"/>
      <c r="DN20" s="624"/>
      <c r="DO20" s="624"/>
      <c r="DP20" s="625"/>
      <c r="DQ20" s="632">
        <v>8353195</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4121953</v>
      </c>
      <c r="S21" s="624"/>
      <c r="T21" s="624"/>
      <c r="U21" s="624"/>
      <c r="V21" s="624"/>
      <c r="W21" s="624"/>
      <c r="X21" s="624"/>
      <c r="Y21" s="625"/>
      <c r="Z21" s="626">
        <v>33.6</v>
      </c>
      <c r="AA21" s="626"/>
      <c r="AB21" s="626"/>
      <c r="AC21" s="626"/>
      <c r="AD21" s="627">
        <v>2721671</v>
      </c>
      <c r="AE21" s="627"/>
      <c r="AF21" s="627"/>
      <c r="AG21" s="627"/>
      <c r="AH21" s="627"/>
      <c r="AI21" s="627"/>
      <c r="AJ21" s="627"/>
      <c r="AK21" s="627"/>
      <c r="AL21" s="628">
        <v>44.3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395</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2721671</v>
      </c>
      <c r="S22" s="624"/>
      <c r="T22" s="624"/>
      <c r="U22" s="624"/>
      <c r="V22" s="624"/>
      <c r="W22" s="624"/>
      <c r="X22" s="624"/>
      <c r="Y22" s="625"/>
      <c r="Z22" s="626">
        <v>22.2</v>
      </c>
      <c r="AA22" s="626"/>
      <c r="AB22" s="626"/>
      <c r="AC22" s="626"/>
      <c r="AD22" s="627">
        <v>2721671</v>
      </c>
      <c r="AE22" s="627"/>
      <c r="AF22" s="627"/>
      <c r="AG22" s="627"/>
      <c r="AH22" s="627"/>
      <c r="AI22" s="627"/>
      <c r="AJ22" s="627"/>
      <c r="AK22" s="627"/>
      <c r="AL22" s="628">
        <v>44.3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1400282</v>
      </c>
      <c r="S23" s="624"/>
      <c r="T23" s="624"/>
      <c r="U23" s="624"/>
      <c r="V23" s="624"/>
      <c r="W23" s="624"/>
      <c r="X23" s="624"/>
      <c r="Y23" s="625"/>
      <c r="Z23" s="626">
        <v>11.4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129406</v>
      </c>
      <c r="BH23" s="624"/>
      <c r="BI23" s="624"/>
      <c r="BJ23" s="624"/>
      <c r="BK23" s="624"/>
      <c r="BL23" s="624"/>
      <c r="BM23" s="624"/>
      <c r="BN23" s="625"/>
      <c r="BO23" s="626">
        <v>4.7</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5827774</v>
      </c>
      <c r="CS24" s="613"/>
      <c r="CT24" s="613"/>
      <c r="CU24" s="613"/>
      <c r="CV24" s="613"/>
      <c r="CW24" s="613"/>
      <c r="CX24" s="613"/>
      <c r="CY24" s="614"/>
      <c r="CZ24" s="617">
        <v>48.2</v>
      </c>
      <c r="DA24" s="618"/>
      <c r="DB24" s="618"/>
      <c r="DC24" s="634"/>
      <c r="DD24" s="653">
        <v>3873086</v>
      </c>
      <c r="DE24" s="613"/>
      <c r="DF24" s="613"/>
      <c r="DG24" s="613"/>
      <c r="DH24" s="613"/>
      <c r="DI24" s="613"/>
      <c r="DJ24" s="613"/>
      <c r="DK24" s="614"/>
      <c r="DL24" s="653">
        <v>3334478</v>
      </c>
      <c r="DM24" s="613"/>
      <c r="DN24" s="613"/>
      <c r="DO24" s="613"/>
      <c r="DP24" s="613"/>
      <c r="DQ24" s="613"/>
      <c r="DR24" s="613"/>
      <c r="DS24" s="613"/>
      <c r="DT24" s="613"/>
      <c r="DU24" s="613"/>
      <c r="DV24" s="614"/>
      <c r="DW24" s="617">
        <v>53.8</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7672866</v>
      </c>
      <c r="S25" s="624"/>
      <c r="T25" s="624"/>
      <c r="U25" s="624"/>
      <c r="V25" s="624"/>
      <c r="W25" s="624"/>
      <c r="X25" s="624"/>
      <c r="Y25" s="625"/>
      <c r="Z25" s="626">
        <v>62.5</v>
      </c>
      <c r="AA25" s="626"/>
      <c r="AB25" s="626"/>
      <c r="AC25" s="626"/>
      <c r="AD25" s="627">
        <v>6143178</v>
      </c>
      <c r="AE25" s="627"/>
      <c r="AF25" s="627"/>
      <c r="AG25" s="627"/>
      <c r="AH25" s="627"/>
      <c r="AI25" s="627"/>
      <c r="AJ25" s="627"/>
      <c r="AK25" s="627"/>
      <c r="AL25" s="628">
        <v>99.9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1888799</v>
      </c>
      <c r="CS25" s="656"/>
      <c r="CT25" s="656"/>
      <c r="CU25" s="656"/>
      <c r="CV25" s="656"/>
      <c r="CW25" s="656"/>
      <c r="CX25" s="656"/>
      <c r="CY25" s="657"/>
      <c r="CZ25" s="628">
        <v>15.6</v>
      </c>
      <c r="DA25" s="654"/>
      <c r="DB25" s="654"/>
      <c r="DC25" s="658"/>
      <c r="DD25" s="632">
        <v>1719042</v>
      </c>
      <c r="DE25" s="656"/>
      <c r="DF25" s="656"/>
      <c r="DG25" s="656"/>
      <c r="DH25" s="656"/>
      <c r="DI25" s="656"/>
      <c r="DJ25" s="656"/>
      <c r="DK25" s="657"/>
      <c r="DL25" s="632">
        <v>1651903</v>
      </c>
      <c r="DM25" s="656"/>
      <c r="DN25" s="656"/>
      <c r="DO25" s="656"/>
      <c r="DP25" s="656"/>
      <c r="DQ25" s="656"/>
      <c r="DR25" s="656"/>
      <c r="DS25" s="656"/>
      <c r="DT25" s="656"/>
      <c r="DU25" s="656"/>
      <c r="DV25" s="657"/>
      <c r="DW25" s="628">
        <v>26.7</v>
      </c>
      <c r="DX25" s="654"/>
      <c r="DY25" s="654"/>
      <c r="DZ25" s="654"/>
      <c r="EA25" s="654"/>
      <c r="EB25" s="654"/>
      <c r="EC25" s="655"/>
    </row>
    <row r="26" spans="2:133" ht="11.25" customHeight="1" x14ac:dyDescent="0.2">
      <c r="B26" s="620" t="s">
        <v>283</v>
      </c>
      <c r="C26" s="621"/>
      <c r="D26" s="621"/>
      <c r="E26" s="621"/>
      <c r="F26" s="621"/>
      <c r="G26" s="621"/>
      <c r="H26" s="621"/>
      <c r="I26" s="621"/>
      <c r="J26" s="621"/>
      <c r="K26" s="621"/>
      <c r="L26" s="621"/>
      <c r="M26" s="621"/>
      <c r="N26" s="621"/>
      <c r="O26" s="621"/>
      <c r="P26" s="621"/>
      <c r="Q26" s="622"/>
      <c r="R26" s="623">
        <v>2333</v>
      </c>
      <c r="S26" s="624"/>
      <c r="T26" s="624"/>
      <c r="U26" s="624"/>
      <c r="V26" s="624"/>
      <c r="W26" s="624"/>
      <c r="X26" s="624"/>
      <c r="Y26" s="625"/>
      <c r="Z26" s="626">
        <v>0</v>
      </c>
      <c r="AA26" s="626"/>
      <c r="AB26" s="626"/>
      <c r="AC26" s="626"/>
      <c r="AD26" s="627">
        <v>2333</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1031788</v>
      </c>
      <c r="CS26" s="624"/>
      <c r="CT26" s="624"/>
      <c r="CU26" s="624"/>
      <c r="CV26" s="624"/>
      <c r="CW26" s="624"/>
      <c r="CX26" s="624"/>
      <c r="CY26" s="625"/>
      <c r="CZ26" s="628">
        <v>8.5</v>
      </c>
      <c r="DA26" s="654"/>
      <c r="DB26" s="654"/>
      <c r="DC26" s="658"/>
      <c r="DD26" s="632">
        <v>862031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286</v>
      </c>
      <c r="C27" s="621"/>
      <c r="D27" s="621"/>
      <c r="E27" s="621"/>
      <c r="F27" s="621"/>
      <c r="G27" s="621"/>
      <c r="H27" s="621"/>
      <c r="I27" s="621"/>
      <c r="J27" s="621"/>
      <c r="K27" s="621"/>
      <c r="L27" s="621"/>
      <c r="M27" s="621"/>
      <c r="N27" s="621"/>
      <c r="O27" s="621"/>
      <c r="P27" s="621"/>
      <c r="Q27" s="622"/>
      <c r="R27" s="623">
        <v>23542</v>
      </c>
      <c r="S27" s="624"/>
      <c r="T27" s="624"/>
      <c r="U27" s="624"/>
      <c r="V27" s="624"/>
      <c r="W27" s="624"/>
      <c r="X27" s="624"/>
      <c r="Y27" s="625"/>
      <c r="Z27" s="626">
        <v>0.2</v>
      </c>
      <c r="AA27" s="626"/>
      <c r="AB27" s="626"/>
      <c r="AC27" s="626"/>
      <c r="AD27" s="627">
        <v>85</v>
      </c>
      <c r="AE27" s="627"/>
      <c r="AF27" s="627"/>
      <c r="AG27" s="627"/>
      <c r="AH27" s="627"/>
      <c r="AI27" s="627"/>
      <c r="AJ27" s="627"/>
      <c r="AK27" s="627"/>
      <c r="AL27" s="628">
        <v>0</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2725506</v>
      </c>
      <c r="BH27" s="624"/>
      <c r="BI27" s="624"/>
      <c r="BJ27" s="624"/>
      <c r="BK27" s="624"/>
      <c r="BL27" s="624"/>
      <c r="BM27" s="624"/>
      <c r="BN27" s="625"/>
      <c r="BO27" s="626">
        <v>100</v>
      </c>
      <c r="BP27" s="626"/>
      <c r="BQ27" s="626"/>
      <c r="BR27" s="626"/>
      <c r="BS27" s="627">
        <v>9115</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2853260</v>
      </c>
      <c r="CS27" s="656"/>
      <c r="CT27" s="656"/>
      <c r="CU27" s="656"/>
      <c r="CV27" s="656"/>
      <c r="CW27" s="656"/>
      <c r="CX27" s="656"/>
      <c r="CY27" s="657"/>
      <c r="CZ27" s="628">
        <v>23.6</v>
      </c>
      <c r="DA27" s="654"/>
      <c r="DB27" s="654"/>
      <c r="DC27" s="658"/>
      <c r="DD27" s="632">
        <v>1074226</v>
      </c>
      <c r="DE27" s="656"/>
      <c r="DF27" s="656"/>
      <c r="DG27" s="656"/>
      <c r="DH27" s="656"/>
      <c r="DI27" s="656"/>
      <c r="DJ27" s="656"/>
      <c r="DK27" s="657"/>
      <c r="DL27" s="632">
        <v>602757</v>
      </c>
      <c r="DM27" s="656"/>
      <c r="DN27" s="656"/>
      <c r="DO27" s="656"/>
      <c r="DP27" s="656"/>
      <c r="DQ27" s="656"/>
      <c r="DR27" s="656"/>
      <c r="DS27" s="656"/>
      <c r="DT27" s="656"/>
      <c r="DU27" s="656"/>
      <c r="DV27" s="657"/>
      <c r="DW27" s="628">
        <v>9.6999999999999993</v>
      </c>
      <c r="DX27" s="654"/>
      <c r="DY27" s="654"/>
      <c r="DZ27" s="654"/>
      <c r="EA27" s="654"/>
      <c r="EB27" s="654"/>
      <c r="EC27" s="655"/>
    </row>
    <row r="28" spans="2:133" ht="11.25" customHeight="1" x14ac:dyDescent="0.2">
      <c r="B28" s="620" t="s">
        <v>289</v>
      </c>
      <c r="C28" s="621"/>
      <c r="D28" s="621"/>
      <c r="E28" s="621"/>
      <c r="F28" s="621"/>
      <c r="G28" s="621"/>
      <c r="H28" s="621"/>
      <c r="I28" s="621"/>
      <c r="J28" s="621"/>
      <c r="K28" s="621"/>
      <c r="L28" s="621"/>
      <c r="M28" s="621"/>
      <c r="N28" s="621"/>
      <c r="O28" s="621"/>
      <c r="P28" s="621"/>
      <c r="Q28" s="622"/>
      <c r="R28" s="623">
        <v>96316</v>
      </c>
      <c r="S28" s="624"/>
      <c r="T28" s="624"/>
      <c r="U28" s="624"/>
      <c r="V28" s="624"/>
      <c r="W28" s="624"/>
      <c r="X28" s="624"/>
      <c r="Y28" s="625"/>
      <c r="Z28" s="626">
        <v>0.8</v>
      </c>
      <c r="AA28" s="626"/>
      <c r="AB28" s="626"/>
      <c r="AC28" s="626"/>
      <c r="AD28" s="627">
        <v>6</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1085715</v>
      </c>
      <c r="CS28" s="624"/>
      <c r="CT28" s="624"/>
      <c r="CU28" s="624"/>
      <c r="CV28" s="624"/>
      <c r="CW28" s="624"/>
      <c r="CX28" s="624"/>
      <c r="CY28" s="625"/>
      <c r="CZ28" s="628">
        <v>9</v>
      </c>
      <c r="DA28" s="654"/>
      <c r="DB28" s="654"/>
      <c r="DC28" s="658"/>
      <c r="DD28" s="632">
        <v>1079818</v>
      </c>
      <c r="DE28" s="624"/>
      <c r="DF28" s="624"/>
      <c r="DG28" s="624"/>
      <c r="DH28" s="624"/>
      <c r="DI28" s="624"/>
      <c r="DJ28" s="624"/>
      <c r="DK28" s="625"/>
      <c r="DL28" s="632">
        <v>1079818</v>
      </c>
      <c r="DM28" s="624"/>
      <c r="DN28" s="624"/>
      <c r="DO28" s="624"/>
      <c r="DP28" s="624"/>
      <c r="DQ28" s="624"/>
      <c r="DR28" s="624"/>
      <c r="DS28" s="624"/>
      <c r="DT28" s="624"/>
      <c r="DU28" s="624"/>
      <c r="DV28" s="625"/>
      <c r="DW28" s="628">
        <v>17.399999999999999</v>
      </c>
      <c r="DX28" s="654"/>
      <c r="DY28" s="654"/>
      <c r="DZ28" s="654"/>
      <c r="EA28" s="654"/>
      <c r="EB28" s="654"/>
      <c r="EC28" s="655"/>
    </row>
    <row r="29" spans="2:133" ht="11.25" customHeight="1" x14ac:dyDescent="0.2">
      <c r="B29" s="620" t="s">
        <v>291</v>
      </c>
      <c r="C29" s="621"/>
      <c r="D29" s="621"/>
      <c r="E29" s="621"/>
      <c r="F29" s="621"/>
      <c r="G29" s="621"/>
      <c r="H29" s="621"/>
      <c r="I29" s="621"/>
      <c r="J29" s="621"/>
      <c r="K29" s="621"/>
      <c r="L29" s="621"/>
      <c r="M29" s="621"/>
      <c r="N29" s="621"/>
      <c r="O29" s="621"/>
      <c r="P29" s="621"/>
      <c r="Q29" s="622"/>
      <c r="R29" s="623">
        <v>19846</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1085714</v>
      </c>
      <c r="CS29" s="656"/>
      <c r="CT29" s="656"/>
      <c r="CU29" s="656"/>
      <c r="CV29" s="656"/>
      <c r="CW29" s="656"/>
      <c r="CX29" s="656"/>
      <c r="CY29" s="657"/>
      <c r="CZ29" s="628">
        <v>9</v>
      </c>
      <c r="DA29" s="654"/>
      <c r="DB29" s="654"/>
      <c r="DC29" s="658"/>
      <c r="DD29" s="632">
        <v>1079817</v>
      </c>
      <c r="DE29" s="656"/>
      <c r="DF29" s="656"/>
      <c r="DG29" s="656"/>
      <c r="DH29" s="656"/>
      <c r="DI29" s="656"/>
      <c r="DJ29" s="656"/>
      <c r="DK29" s="657"/>
      <c r="DL29" s="632">
        <v>1079817</v>
      </c>
      <c r="DM29" s="656"/>
      <c r="DN29" s="656"/>
      <c r="DO29" s="656"/>
      <c r="DP29" s="656"/>
      <c r="DQ29" s="656"/>
      <c r="DR29" s="656"/>
      <c r="DS29" s="656"/>
      <c r="DT29" s="656"/>
      <c r="DU29" s="656"/>
      <c r="DV29" s="657"/>
      <c r="DW29" s="628">
        <v>17.399999999999999</v>
      </c>
      <c r="DX29" s="654"/>
      <c r="DY29" s="654"/>
      <c r="DZ29" s="654"/>
      <c r="EA29" s="654"/>
      <c r="EB29" s="654"/>
      <c r="EC29" s="655"/>
    </row>
    <row r="30" spans="2:133" ht="11.25" customHeight="1" x14ac:dyDescent="0.2">
      <c r="B30" s="620" t="s">
        <v>293</v>
      </c>
      <c r="C30" s="621"/>
      <c r="D30" s="621"/>
      <c r="E30" s="621"/>
      <c r="F30" s="621"/>
      <c r="G30" s="621"/>
      <c r="H30" s="621"/>
      <c r="I30" s="621"/>
      <c r="J30" s="621"/>
      <c r="K30" s="621"/>
      <c r="L30" s="621"/>
      <c r="M30" s="621"/>
      <c r="N30" s="621"/>
      <c r="O30" s="621"/>
      <c r="P30" s="621"/>
      <c r="Q30" s="622"/>
      <c r="R30" s="623">
        <v>2078373</v>
      </c>
      <c r="S30" s="624"/>
      <c r="T30" s="624"/>
      <c r="U30" s="624"/>
      <c r="V30" s="624"/>
      <c r="W30" s="624"/>
      <c r="X30" s="624"/>
      <c r="Y30" s="625"/>
      <c r="Z30" s="626">
        <v>16.899999999999999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1036573</v>
      </c>
      <c r="CS30" s="624"/>
      <c r="CT30" s="624"/>
      <c r="CU30" s="624"/>
      <c r="CV30" s="624"/>
      <c r="CW30" s="624"/>
      <c r="CX30" s="624"/>
      <c r="CY30" s="625"/>
      <c r="CZ30" s="628">
        <v>8.6</v>
      </c>
      <c r="DA30" s="654"/>
      <c r="DB30" s="654"/>
      <c r="DC30" s="658"/>
      <c r="DD30" s="632">
        <v>1031417</v>
      </c>
      <c r="DE30" s="624"/>
      <c r="DF30" s="624"/>
      <c r="DG30" s="624"/>
      <c r="DH30" s="624"/>
      <c r="DI30" s="624"/>
      <c r="DJ30" s="624"/>
      <c r="DK30" s="625"/>
      <c r="DL30" s="632">
        <v>1031417</v>
      </c>
      <c r="DM30" s="624"/>
      <c r="DN30" s="624"/>
      <c r="DO30" s="624"/>
      <c r="DP30" s="624"/>
      <c r="DQ30" s="624"/>
      <c r="DR30" s="624"/>
      <c r="DS30" s="624"/>
      <c r="DT30" s="624"/>
      <c r="DU30" s="624"/>
      <c r="DV30" s="625"/>
      <c r="DW30" s="628">
        <v>16.7</v>
      </c>
      <c r="DX30" s="654"/>
      <c r="DY30" s="654"/>
      <c r="DZ30" s="654"/>
      <c r="EA30" s="654"/>
      <c r="EB30" s="654"/>
      <c r="EC30" s="655"/>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98.3</v>
      </c>
      <c r="BH31" s="667"/>
      <c r="BI31" s="667"/>
      <c r="BJ31" s="667"/>
      <c r="BK31" s="667"/>
      <c r="BL31" s="667"/>
      <c r="BM31" s="618">
        <v>95.4</v>
      </c>
      <c r="BN31" s="667"/>
      <c r="BO31" s="667"/>
      <c r="BP31" s="667"/>
      <c r="BQ31" s="668"/>
      <c r="BR31" s="679">
        <v>98.8</v>
      </c>
      <c r="BS31" s="667"/>
      <c r="BT31" s="667"/>
      <c r="BU31" s="667"/>
      <c r="BV31" s="667"/>
      <c r="BW31" s="667"/>
      <c r="BX31" s="618">
        <v>96</v>
      </c>
      <c r="BY31" s="667"/>
      <c r="BZ31" s="667"/>
      <c r="CA31" s="667"/>
      <c r="CB31" s="668"/>
      <c r="CD31" s="661"/>
      <c r="CE31" s="662"/>
      <c r="CF31" s="620" t="s">
        <v>300</v>
      </c>
      <c r="CG31" s="621"/>
      <c r="CH31" s="621"/>
      <c r="CI31" s="621"/>
      <c r="CJ31" s="621"/>
      <c r="CK31" s="621"/>
      <c r="CL31" s="621"/>
      <c r="CM31" s="621"/>
      <c r="CN31" s="621"/>
      <c r="CO31" s="621"/>
      <c r="CP31" s="621"/>
      <c r="CQ31" s="622"/>
      <c r="CR31" s="623">
        <v>49141</v>
      </c>
      <c r="CS31" s="656"/>
      <c r="CT31" s="656"/>
      <c r="CU31" s="656"/>
      <c r="CV31" s="656"/>
      <c r="CW31" s="656"/>
      <c r="CX31" s="656"/>
      <c r="CY31" s="657"/>
      <c r="CZ31" s="628">
        <v>0.4</v>
      </c>
      <c r="DA31" s="654"/>
      <c r="DB31" s="654"/>
      <c r="DC31" s="658"/>
      <c r="DD31" s="632">
        <v>48400</v>
      </c>
      <c r="DE31" s="656"/>
      <c r="DF31" s="656"/>
      <c r="DG31" s="656"/>
      <c r="DH31" s="656"/>
      <c r="DI31" s="656"/>
      <c r="DJ31" s="656"/>
      <c r="DK31" s="657"/>
      <c r="DL31" s="632">
        <v>48400</v>
      </c>
      <c r="DM31" s="656"/>
      <c r="DN31" s="656"/>
      <c r="DO31" s="656"/>
      <c r="DP31" s="656"/>
      <c r="DQ31" s="656"/>
      <c r="DR31" s="656"/>
      <c r="DS31" s="656"/>
      <c r="DT31" s="656"/>
      <c r="DU31" s="656"/>
      <c r="DV31" s="657"/>
      <c r="DW31" s="628">
        <v>0.8</v>
      </c>
      <c r="DX31" s="654"/>
      <c r="DY31" s="654"/>
      <c r="DZ31" s="654"/>
      <c r="EA31" s="654"/>
      <c r="EB31" s="654"/>
      <c r="EC31" s="655"/>
    </row>
    <row r="32" spans="2:133" ht="11.25" customHeight="1" x14ac:dyDescent="0.2">
      <c r="B32" s="620" t="s">
        <v>301</v>
      </c>
      <c r="C32" s="621"/>
      <c r="D32" s="621"/>
      <c r="E32" s="621"/>
      <c r="F32" s="621"/>
      <c r="G32" s="621"/>
      <c r="H32" s="621"/>
      <c r="I32" s="621"/>
      <c r="J32" s="621"/>
      <c r="K32" s="621"/>
      <c r="L32" s="621"/>
      <c r="M32" s="621"/>
      <c r="N32" s="621"/>
      <c r="O32" s="621"/>
      <c r="P32" s="621"/>
      <c r="Q32" s="622"/>
      <c r="R32" s="623">
        <v>1027997</v>
      </c>
      <c r="S32" s="624"/>
      <c r="T32" s="624"/>
      <c r="U32" s="624"/>
      <c r="V32" s="624"/>
      <c r="W32" s="624"/>
      <c r="X32" s="624"/>
      <c r="Y32" s="625"/>
      <c r="Z32" s="626">
        <v>8.4</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98.5</v>
      </c>
      <c r="BH32" s="656"/>
      <c r="BI32" s="656"/>
      <c r="BJ32" s="656"/>
      <c r="BK32" s="656"/>
      <c r="BL32" s="656"/>
      <c r="BM32" s="629">
        <v>96.3</v>
      </c>
      <c r="BN32" s="656"/>
      <c r="BO32" s="656"/>
      <c r="BP32" s="656"/>
      <c r="BQ32" s="678"/>
      <c r="BR32" s="680">
        <v>98.9</v>
      </c>
      <c r="BS32" s="656"/>
      <c r="BT32" s="656"/>
      <c r="BU32" s="656"/>
      <c r="BV32" s="656"/>
      <c r="BW32" s="656"/>
      <c r="BX32" s="629">
        <v>96.8</v>
      </c>
      <c r="BY32" s="656"/>
      <c r="BZ32" s="656"/>
      <c r="CA32" s="656"/>
      <c r="CB32" s="678"/>
      <c r="CD32" s="663"/>
      <c r="CE32" s="664"/>
      <c r="CF32" s="620" t="s">
        <v>304</v>
      </c>
      <c r="CG32" s="621"/>
      <c r="CH32" s="621"/>
      <c r="CI32" s="621"/>
      <c r="CJ32" s="621"/>
      <c r="CK32" s="621"/>
      <c r="CL32" s="621"/>
      <c r="CM32" s="621"/>
      <c r="CN32" s="621"/>
      <c r="CO32" s="621"/>
      <c r="CP32" s="621"/>
      <c r="CQ32" s="622"/>
      <c r="CR32" s="623">
        <v>1</v>
      </c>
      <c r="CS32" s="624"/>
      <c r="CT32" s="624"/>
      <c r="CU32" s="624"/>
      <c r="CV32" s="624"/>
      <c r="CW32" s="624"/>
      <c r="CX32" s="624"/>
      <c r="CY32" s="625"/>
      <c r="CZ32" s="628">
        <v>0</v>
      </c>
      <c r="DA32" s="654"/>
      <c r="DB32" s="654"/>
      <c r="DC32" s="658"/>
      <c r="DD32" s="632">
        <v>1</v>
      </c>
      <c r="DE32" s="624"/>
      <c r="DF32" s="624"/>
      <c r="DG32" s="624"/>
      <c r="DH32" s="624"/>
      <c r="DI32" s="624"/>
      <c r="DJ32" s="624"/>
      <c r="DK32" s="625"/>
      <c r="DL32" s="632">
        <v>1</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2">
      <c r="B33" s="620" t="s">
        <v>305</v>
      </c>
      <c r="C33" s="621"/>
      <c r="D33" s="621"/>
      <c r="E33" s="621"/>
      <c r="F33" s="621"/>
      <c r="G33" s="621"/>
      <c r="H33" s="621"/>
      <c r="I33" s="621"/>
      <c r="J33" s="621"/>
      <c r="K33" s="621"/>
      <c r="L33" s="621"/>
      <c r="M33" s="621"/>
      <c r="N33" s="621"/>
      <c r="O33" s="621"/>
      <c r="P33" s="621"/>
      <c r="Q33" s="622"/>
      <c r="R33" s="623">
        <v>66208</v>
      </c>
      <c r="S33" s="624"/>
      <c r="T33" s="624"/>
      <c r="U33" s="624"/>
      <c r="V33" s="624"/>
      <c r="W33" s="624"/>
      <c r="X33" s="624"/>
      <c r="Y33" s="625"/>
      <c r="Z33" s="626">
        <v>0.5</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97.8</v>
      </c>
      <c r="BH33" s="682"/>
      <c r="BI33" s="682"/>
      <c r="BJ33" s="682"/>
      <c r="BK33" s="682"/>
      <c r="BL33" s="682"/>
      <c r="BM33" s="683">
        <v>93.3</v>
      </c>
      <c r="BN33" s="682"/>
      <c r="BO33" s="682"/>
      <c r="BP33" s="682"/>
      <c r="BQ33" s="684"/>
      <c r="BR33" s="681">
        <v>98.6</v>
      </c>
      <c r="BS33" s="682"/>
      <c r="BT33" s="682"/>
      <c r="BU33" s="682"/>
      <c r="BV33" s="682"/>
      <c r="BW33" s="682"/>
      <c r="BX33" s="683">
        <v>94.2</v>
      </c>
      <c r="BY33" s="682"/>
      <c r="BZ33" s="682"/>
      <c r="CA33" s="682"/>
      <c r="CB33" s="684"/>
      <c r="CD33" s="620" t="s">
        <v>307</v>
      </c>
      <c r="CE33" s="621"/>
      <c r="CF33" s="621"/>
      <c r="CG33" s="621"/>
      <c r="CH33" s="621"/>
      <c r="CI33" s="621"/>
      <c r="CJ33" s="621"/>
      <c r="CK33" s="621"/>
      <c r="CL33" s="621"/>
      <c r="CM33" s="621"/>
      <c r="CN33" s="621"/>
      <c r="CO33" s="621"/>
      <c r="CP33" s="621"/>
      <c r="CQ33" s="622"/>
      <c r="CR33" s="623">
        <v>5238220</v>
      </c>
      <c r="CS33" s="656"/>
      <c r="CT33" s="656"/>
      <c r="CU33" s="656"/>
      <c r="CV33" s="656"/>
      <c r="CW33" s="656"/>
      <c r="CX33" s="656"/>
      <c r="CY33" s="657"/>
      <c r="CZ33" s="628">
        <v>43.3</v>
      </c>
      <c r="DA33" s="654"/>
      <c r="DB33" s="654"/>
      <c r="DC33" s="658"/>
      <c r="DD33" s="632">
        <v>4364591</v>
      </c>
      <c r="DE33" s="656"/>
      <c r="DF33" s="656"/>
      <c r="DG33" s="656"/>
      <c r="DH33" s="656"/>
      <c r="DI33" s="656"/>
      <c r="DJ33" s="656"/>
      <c r="DK33" s="657"/>
      <c r="DL33" s="632">
        <v>2169522</v>
      </c>
      <c r="DM33" s="656"/>
      <c r="DN33" s="656"/>
      <c r="DO33" s="656"/>
      <c r="DP33" s="656"/>
      <c r="DQ33" s="656"/>
      <c r="DR33" s="656"/>
      <c r="DS33" s="656"/>
      <c r="DT33" s="656"/>
      <c r="DU33" s="656"/>
      <c r="DV33" s="657"/>
      <c r="DW33" s="628">
        <v>35</v>
      </c>
      <c r="DX33" s="654"/>
      <c r="DY33" s="654"/>
      <c r="DZ33" s="654"/>
      <c r="EA33" s="654"/>
      <c r="EB33" s="654"/>
      <c r="EC33" s="655"/>
    </row>
    <row r="34" spans="2:133" ht="11.25" customHeight="1" x14ac:dyDescent="0.2">
      <c r="B34" s="620" t="s">
        <v>308</v>
      </c>
      <c r="C34" s="621"/>
      <c r="D34" s="621"/>
      <c r="E34" s="621"/>
      <c r="F34" s="621"/>
      <c r="G34" s="621"/>
      <c r="H34" s="621"/>
      <c r="I34" s="621"/>
      <c r="J34" s="621"/>
      <c r="K34" s="621"/>
      <c r="L34" s="621"/>
      <c r="M34" s="621"/>
      <c r="N34" s="621"/>
      <c r="O34" s="621"/>
      <c r="P34" s="621"/>
      <c r="Q34" s="622"/>
      <c r="R34" s="623">
        <v>130247</v>
      </c>
      <c r="S34" s="624"/>
      <c r="T34" s="624"/>
      <c r="U34" s="624"/>
      <c r="V34" s="624"/>
      <c r="W34" s="624"/>
      <c r="X34" s="624"/>
      <c r="Y34" s="625"/>
      <c r="Z34" s="626">
        <v>1.1000000000000001</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1756538</v>
      </c>
      <c r="CS34" s="624"/>
      <c r="CT34" s="624"/>
      <c r="CU34" s="624"/>
      <c r="CV34" s="624"/>
      <c r="CW34" s="624"/>
      <c r="CX34" s="624"/>
      <c r="CY34" s="625"/>
      <c r="CZ34" s="628">
        <v>14.5</v>
      </c>
      <c r="DA34" s="654"/>
      <c r="DB34" s="654"/>
      <c r="DC34" s="658"/>
      <c r="DD34" s="632">
        <v>1199357</v>
      </c>
      <c r="DE34" s="624"/>
      <c r="DF34" s="624"/>
      <c r="DG34" s="624"/>
      <c r="DH34" s="624"/>
      <c r="DI34" s="624"/>
      <c r="DJ34" s="624"/>
      <c r="DK34" s="625"/>
      <c r="DL34" s="632">
        <v>803230</v>
      </c>
      <c r="DM34" s="624"/>
      <c r="DN34" s="624"/>
      <c r="DO34" s="624"/>
      <c r="DP34" s="624"/>
      <c r="DQ34" s="624"/>
      <c r="DR34" s="624"/>
      <c r="DS34" s="624"/>
      <c r="DT34" s="624"/>
      <c r="DU34" s="624"/>
      <c r="DV34" s="625"/>
      <c r="DW34" s="628">
        <v>13</v>
      </c>
      <c r="DX34" s="654"/>
      <c r="DY34" s="654"/>
      <c r="DZ34" s="654"/>
      <c r="EA34" s="654"/>
      <c r="EB34" s="654"/>
      <c r="EC34" s="655"/>
    </row>
    <row r="35" spans="2:133" ht="11.25" customHeight="1" x14ac:dyDescent="0.2">
      <c r="B35" s="620" t="s">
        <v>310</v>
      </c>
      <c r="C35" s="621"/>
      <c r="D35" s="621"/>
      <c r="E35" s="621"/>
      <c r="F35" s="621"/>
      <c r="G35" s="621"/>
      <c r="H35" s="621"/>
      <c r="I35" s="621"/>
      <c r="J35" s="621"/>
      <c r="K35" s="621"/>
      <c r="L35" s="621"/>
      <c r="M35" s="621"/>
      <c r="N35" s="621"/>
      <c r="O35" s="621"/>
      <c r="P35" s="621"/>
      <c r="Q35" s="622"/>
      <c r="R35" s="623">
        <v>84003</v>
      </c>
      <c r="S35" s="624"/>
      <c r="T35" s="624"/>
      <c r="U35" s="624"/>
      <c r="V35" s="624"/>
      <c r="W35" s="624"/>
      <c r="X35" s="624"/>
      <c r="Y35" s="625"/>
      <c r="Z35" s="626">
        <v>0.7</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109642</v>
      </c>
      <c r="CS35" s="656"/>
      <c r="CT35" s="656"/>
      <c r="CU35" s="656"/>
      <c r="CV35" s="656"/>
      <c r="CW35" s="656"/>
      <c r="CX35" s="656"/>
      <c r="CY35" s="657"/>
      <c r="CZ35" s="628">
        <v>0.9</v>
      </c>
      <c r="DA35" s="654"/>
      <c r="DB35" s="654"/>
      <c r="DC35" s="658"/>
      <c r="DD35" s="632">
        <v>95664</v>
      </c>
      <c r="DE35" s="656"/>
      <c r="DF35" s="656"/>
      <c r="DG35" s="656"/>
      <c r="DH35" s="656"/>
      <c r="DI35" s="656"/>
      <c r="DJ35" s="656"/>
      <c r="DK35" s="657"/>
      <c r="DL35" s="632">
        <v>84829</v>
      </c>
      <c r="DM35" s="656"/>
      <c r="DN35" s="656"/>
      <c r="DO35" s="656"/>
      <c r="DP35" s="656"/>
      <c r="DQ35" s="656"/>
      <c r="DR35" s="656"/>
      <c r="DS35" s="656"/>
      <c r="DT35" s="656"/>
      <c r="DU35" s="656"/>
      <c r="DV35" s="657"/>
      <c r="DW35" s="628">
        <v>1.4</v>
      </c>
      <c r="DX35" s="654"/>
      <c r="DY35" s="654"/>
      <c r="DZ35" s="654"/>
      <c r="EA35" s="654"/>
      <c r="EB35" s="654"/>
      <c r="EC35" s="655"/>
    </row>
    <row r="36" spans="2:133" ht="11.25" customHeight="1" x14ac:dyDescent="0.2">
      <c r="B36" s="620" t="s">
        <v>314</v>
      </c>
      <c r="C36" s="621"/>
      <c r="D36" s="621"/>
      <c r="E36" s="621"/>
      <c r="F36" s="621"/>
      <c r="G36" s="621"/>
      <c r="H36" s="621"/>
      <c r="I36" s="621"/>
      <c r="J36" s="621"/>
      <c r="K36" s="621"/>
      <c r="L36" s="621"/>
      <c r="M36" s="621"/>
      <c r="N36" s="621"/>
      <c r="O36" s="621"/>
      <c r="P36" s="621"/>
      <c r="Q36" s="622"/>
      <c r="R36" s="623">
        <v>113999</v>
      </c>
      <c r="S36" s="624"/>
      <c r="T36" s="624"/>
      <c r="U36" s="624"/>
      <c r="V36" s="624"/>
      <c r="W36" s="624"/>
      <c r="X36" s="624"/>
      <c r="Y36" s="625"/>
      <c r="Z36" s="626">
        <v>0.9</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1694828</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16293</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1210146</v>
      </c>
      <c r="CS36" s="624"/>
      <c r="CT36" s="624"/>
      <c r="CU36" s="624"/>
      <c r="CV36" s="624"/>
      <c r="CW36" s="624"/>
      <c r="CX36" s="624"/>
      <c r="CY36" s="625"/>
      <c r="CZ36" s="628">
        <v>10</v>
      </c>
      <c r="DA36" s="654"/>
      <c r="DB36" s="654"/>
      <c r="DC36" s="658"/>
      <c r="DD36" s="632">
        <v>1090156</v>
      </c>
      <c r="DE36" s="624"/>
      <c r="DF36" s="624"/>
      <c r="DG36" s="624"/>
      <c r="DH36" s="624"/>
      <c r="DI36" s="624"/>
      <c r="DJ36" s="624"/>
      <c r="DK36" s="625"/>
      <c r="DL36" s="632">
        <v>544194</v>
      </c>
      <c r="DM36" s="624"/>
      <c r="DN36" s="624"/>
      <c r="DO36" s="624"/>
      <c r="DP36" s="624"/>
      <c r="DQ36" s="624"/>
      <c r="DR36" s="624"/>
      <c r="DS36" s="624"/>
      <c r="DT36" s="624"/>
      <c r="DU36" s="624"/>
      <c r="DV36" s="625"/>
      <c r="DW36" s="628">
        <v>8.8000000000000007</v>
      </c>
      <c r="DX36" s="654"/>
      <c r="DY36" s="654"/>
      <c r="DZ36" s="654"/>
      <c r="EA36" s="654"/>
      <c r="EB36" s="654"/>
      <c r="EC36" s="655"/>
    </row>
    <row r="37" spans="2:133" ht="11.25" customHeight="1" x14ac:dyDescent="0.2">
      <c r="B37" s="620" t="s">
        <v>318</v>
      </c>
      <c r="C37" s="621"/>
      <c r="D37" s="621"/>
      <c r="E37" s="621"/>
      <c r="F37" s="621"/>
      <c r="G37" s="621"/>
      <c r="H37" s="621"/>
      <c r="I37" s="621"/>
      <c r="J37" s="621"/>
      <c r="K37" s="621"/>
      <c r="L37" s="621"/>
      <c r="M37" s="621"/>
      <c r="N37" s="621"/>
      <c r="O37" s="621"/>
      <c r="P37" s="621"/>
      <c r="Q37" s="622"/>
      <c r="R37" s="623">
        <v>270437</v>
      </c>
      <c r="S37" s="624"/>
      <c r="T37" s="624"/>
      <c r="U37" s="624"/>
      <c r="V37" s="624"/>
      <c r="W37" s="624"/>
      <c r="X37" s="624"/>
      <c r="Y37" s="625"/>
      <c r="Z37" s="626">
        <v>2.2000000000000002</v>
      </c>
      <c r="AA37" s="626"/>
      <c r="AB37" s="626"/>
      <c r="AC37" s="626"/>
      <c r="AD37" s="627">
        <v>1931</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635114</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4262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162719</v>
      </c>
      <c r="CS37" s="656"/>
      <c r="CT37" s="656"/>
      <c r="CU37" s="656"/>
      <c r="CV37" s="656"/>
      <c r="CW37" s="656"/>
      <c r="CX37" s="656"/>
      <c r="CY37" s="657"/>
      <c r="CZ37" s="628">
        <v>1.3</v>
      </c>
      <c r="DA37" s="654"/>
      <c r="DB37" s="654"/>
      <c r="DC37" s="658"/>
      <c r="DD37" s="632">
        <v>162719</v>
      </c>
      <c r="DE37" s="656"/>
      <c r="DF37" s="656"/>
      <c r="DG37" s="656"/>
      <c r="DH37" s="656"/>
      <c r="DI37" s="656"/>
      <c r="DJ37" s="656"/>
      <c r="DK37" s="657"/>
      <c r="DL37" s="632">
        <v>162596</v>
      </c>
      <c r="DM37" s="656"/>
      <c r="DN37" s="656"/>
      <c r="DO37" s="656"/>
      <c r="DP37" s="656"/>
      <c r="DQ37" s="656"/>
      <c r="DR37" s="656"/>
      <c r="DS37" s="656"/>
      <c r="DT37" s="656"/>
      <c r="DU37" s="656"/>
      <c r="DV37" s="657"/>
      <c r="DW37" s="628">
        <v>2.6</v>
      </c>
      <c r="DX37" s="654"/>
      <c r="DY37" s="654"/>
      <c r="DZ37" s="654"/>
      <c r="EA37" s="654"/>
      <c r="EB37" s="654"/>
      <c r="EC37" s="655"/>
    </row>
    <row r="38" spans="2:133" ht="11.25" customHeight="1" x14ac:dyDescent="0.2">
      <c r="B38" s="620" t="s">
        <v>322</v>
      </c>
      <c r="C38" s="621"/>
      <c r="D38" s="621"/>
      <c r="E38" s="621"/>
      <c r="F38" s="621"/>
      <c r="G38" s="621"/>
      <c r="H38" s="621"/>
      <c r="I38" s="621"/>
      <c r="J38" s="621"/>
      <c r="K38" s="621"/>
      <c r="L38" s="621"/>
      <c r="M38" s="621"/>
      <c r="N38" s="621"/>
      <c r="O38" s="621"/>
      <c r="P38" s="621"/>
      <c r="Q38" s="622"/>
      <c r="R38" s="623">
        <v>698247</v>
      </c>
      <c r="S38" s="624"/>
      <c r="T38" s="624"/>
      <c r="U38" s="624"/>
      <c r="V38" s="624"/>
      <c r="W38" s="624"/>
      <c r="X38" s="624"/>
      <c r="Y38" s="625"/>
      <c r="Z38" s="626">
        <v>5.7</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97143</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2866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962571</v>
      </c>
      <c r="CS38" s="624"/>
      <c r="CT38" s="624"/>
      <c r="CU38" s="624"/>
      <c r="CV38" s="624"/>
      <c r="CW38" s="624"/>
      <c r="CX38" s="624"/>
      <c r="CY38" s="625"/>
      <c r="CZ38" s="628">
        <v>8</v>
      </c>
      <c r="DA38" s="654"/>
      <c r="DB38" s="654"/>
      <c r="DC38" s="658"/>
      <c r="DD38" s="632">
        <v>783622</v>
      </c>
      <c r="DE38" s="624"/>
      <c r="DF38" s="624"/>
      <c r="DG38" s="624"/>
      <c r="DH38" s="624"/>
      <c r="DI38" s="624"/>
      <c r="DJ38" s="624"/>
      <c r="DK38" s="625"/>
      <c r="DL38" s="632">
        <v>737269</v>
      </c>
      <c r="DM38" s="624"/>
      <c r="DN38" s="624"/>
      <c r="DO38" s="624"/>
      <c r="DP38" s="624"/>
      <c r="DQ38" s="624"/>
      <c r="DR38" s="624"/>
      <c r="DS38" s="624"/>
      <c r="DT38" s="624"/>
      <c r="DU38" s="624"/>
      <c r="DV38" s="625"/>
      <c r="DW38" s="628">
        <v>11.9</v>
      </c>
      <c r="DX38" s="654"/>
      <c r="DY38" s="654"/>
      <c r="DZ38" s="654"/>
      <c r="EA38" s="654"/>
      <c r="EB38" s="654"/>
      <c r="EC38" s="655"/>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16703</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4311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901723</v>
      </c>
      <c r="CS39" s="656"/>
      <c r="CT39" s="656"/>
      <c r="CU39" s="656"/>
      <c r="CV39" s="656"/>
      <c r="CW39" s="656"/>
      <c r="CX39" s="656"/>
      <c r="CY39" s="657"/>
      <c r="CZ39" s="628">
        <v>7.5</v>
      </c>
      <c r="DA39" s="654"/>
      <c r="DB39" s="654"/>
      <c r="DC39" s="658"/>
      <c r="DD39" s="632">
        <v>898192</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330</v>
      </c>
      <c r="C40" s="621"/>
      <c r="D40" s="621"/>
      <c r="E40" s="621"/>
      <c r="F40" s="621"/>
      <c r="G40" s="621"/>
      <c r="H40" s="621"/>
      <c r="I40" s="621"/>
      <c r="J40" s="621"/>
      <c r="K40" s="621"/>
      <c r="L40" s="621"/>
      <c r="M40" s="621"/>
      <c r="N40" s="621"/>
      <c r="O40" s="621"/>
      <c r="P40" s="621"/>
      <c r="Q40" s="622"/>
      <c r="R40" s="623">
        <v>45347</v>
      </c>
      <c r="S40" s="624"/>
      <c r="T40" s="624"/>
      <c r="U40" s="624"/>
      <c r="V40" s="624"/>
      <c r="W40" s="624"/>
      <c r="X40" s="624"/>
      <c r="Y40" s="625"/>
      <c r="Z40" s="626">
        <v>0.4</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78"/>
      <c r="BG40" s="671" t="s">
        <v>332</v>
      </c>
      <c r="BH40" s="672"/>
      <c r="BI40" s="672"/>
      <c r="BJ40" s="672"/>
      <c r="BK40" s="672"/>
      <c r="BL40" s="223"/>
      <c r="BM40" s="621" t="s">
        <v>333</v>
      </c>
      <c r="BN40" s="621"/>
      <c r="BO40" s="621"/>
      <c r="BP40" s="621"/>
      <c r="BQ40" s="621"/>
      <c r="BR40" s="621"/>
      <c r="BS40" s="621"/>
      <c r="BT40" s="621"/>
      <c r="BU40" s="622"/>
      <c r="BV40" s="623">
        <v>111</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297600</v>
      </c>
      <c r="CS40" s="624"/>
      <c r="CT40" s="624"/>
      <c r="CU40" s="624"/>
      <c r="CV40" s="624"/>
      <c r="CW40" s="624"/>
      <c r="CX40" s="624"/>
      <c r="CY40" s="625"/>
      <c r="CZ40" s="628">
        <v>2.5</v>
      </c>
      <c r="DA40" s="654"/>
      <c r="DB40" s="654"/>
      <c r="DC40" s="658"/>
      <c r="DD40" s="632">
        <v>297600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2">
      <c r="B41" s="644" t="s">
        <v>335</v>
      </c>
      <c r="C41" s="645"/>
      <c r="D41" s="645"/>
      <c r="E41" s="645"/>
      <c r="F41" s="645"/>
      <c r="G41" s="645"/>
      <c r="H41" s="645"/>
      <c r="I41" s="645"/>
      <c r="J41" s="645"/>
      <c r="K41" s="645"/>
      <c r="L41" s="645"/>
      <c r="M41" s="645"/>
      <c r="N41" s="645"/>
      <c r="O41" s="645"/>
      <c r="P41" s="645"/>
      <c r="Q41" s="646"/>
      <c r="R41" s="695">
        <v>12284414</v>
      </c>
      <c r="S41" s="696"/>
      <c r="T41" s="696"/>
      <c r="U41" s="696"/>
      <c r="V41" s="696"/>
      <c r="W41" s="696"/>
      <c r="X41" s="696"/>
      <c r="Y41" s="700"/>
      <c r="Z41" s="701">
        <v>100</v>
      </c>
      <c r="AA41" s="701"/>
      <c r="AB41" s="701"/>
      <c r="AC41" s="701"/>
      <c r="AD41" s="702">
        <v>6147533</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197047</v>
      </c>
      <c r="BA41" s="624"/>
      <c r="BB41" s="624"/>
      <c r="BC41" s="624"/>
      <c r="BD41" s="656"/>
      <c r="BE41" s="656"/>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327</v>
      </c>
      <c r="AR42" s="693"/>
      <c r="AS42" s="693"/>
      <c r="AT42" s="693"/>
      <c r="AU42" s="693"/>
      <c r="AV42" s="693"/>
      <c r="AW42" s="693"/>
      <c r="AX42" s="693"/>
      <c r="AY42" s="694"/>
      <c r="AZ42" s="695">
        <v>748821</v>
      </c>
      <c r="BA42" s="696"/>
      <c r="BB42" s="696"/>
      <c r="BC42" s="696"/>
      <c r="BD42" s="682"/>
      <c r="BE42" s="682"/>
      <c r="BF42" s="684"/>
      <c r="BG42" s="673"/>
      <c r="BH42" s="674"/>
      <c r="BI42" s="674"/>
      <c r="BJ42" s="674"/>
      <c r="BK42" s="674"/>
      <c r="BL42" s="224"/>
      <c r="BM42" s="645" t="s">
        <v>339</v>
      </c>
      <c r="BN42" s="645"/>
      <c r="BO42" s="645"/>
      <c r="BP42" s="645"/>
      <c r="BQ42" s="645"/>
      <c r="BR42" s="645"/>
      <c r="BS42" s="645"/>
      <c r="BT42" s="645"/>
      <c r="BU42" s="646"/>
      <c r="BV42" s="695">
        <v>396</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1023082</v>
      </c>
      <c r="CS42" s="656"/>
      <c r="CT42" s="656"/>
      <c r="CU42" s="656"/>
      <c r="CV42" s="656"/>
      <c r="CW42" s="656"/>
      <c r="CX42" s="656"/>
      <c r="CY42" s="657"/>
      <c r="CZ42" s="628">
        <v>8.5</v>
      </c>
      <c r="DA42" s="654"/>
      <c r="DB42" s="654"/>
      <c r="DC42" s="658"/>
      <c r="DD42" s="632">
        <v>115518</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341</v>
      </c>
      <c r="CD43" s="620" t="s">
        <v>342</v>
      </c>
      <c r="CE43" s="621"/>
      <c r="CF43" s="621"/>
      <c r="CG43" s="621"/>
      <c r="CH43" s="621"/>
      <c r="CI43" s="621"/>
      <c r="CJ43" s="621"/>
      <c r="CK43" s="621"/>
      <c r="CL43" s="621"/>
      <c r="CM43" s="621"/>
      <c r="CN43" s="621"/>
      <c r="CO43" s="621"/>
      <c r="CP43" s="621"/>
      <c r="CQ43" s="622"/>
      <c r="CR43" s="623" t="s">
        <v>122</v>
      </c>
      <c r="CS43" s="656"/>
      <c r="CT43" s="656"/>
      <c r="CU43" s="656"/>
      <c r="CV43" s="656"/>
      <c r="CW43" s="656"/>
      <c r="CX43" s="656"/>
      <c r="CY43" s="657"/>
      <c r="CZ43" s="628" t="s">
        <v>122</v>
      </c>
      <c r="DA43" s="654"/>
      <c r="DB43" s="654"/>
      <c r="DC43" s="658"/>
      <c r="DD43" s="632" t="s">
        <v>122</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344</v>
      </c>
      <c r="CG44" s="621"/>
      <c r="CH44" s="621"/>
      <c r="CI44" s="621"/>
      <c r="CJ44" s="621"/>
      <c r="CK44" s="621"/>
      <c r="CL44" s="621"/>
      <c r="CM44" s="621"/>
      <c r="CN44" s="621"/>
      <c r="CO44" s="621"/>
      <c r="CP44" s="621"/>
      <c r="CQ44" s="622"/>
      <c r="CR44" s="623">
        <v>983575</v>
      </c>
      <c r="CS44" s="624"/>
      <c r="CT44" s="624"/>
      <c r="CU44" s="624"/>
      <c r="CV44" s="624"/>
      <c r="CW44" s="624"/>
      <c r="CX44" s="624"/>
      <c r="CY44" s="625"/>
      <c r="CZ44" s="628">
        <v>8.1</v>
      </c>
      <c r="DA44" s="629"/>
      <c r="DB44" s="629"/>
      <c r="DC44" s="635"/>
      <c r="DD44" s="632">
        <v>97315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346</v>
      </c>
      <c r="CG45" s="621"/>
      <c r="CH45" s="621"/>
      <c r="CI45" s="621"/>
      <c r="CJ45" s="621"/>
      <c r="CK45" s="621"/>
      <c r="CL45" s="621"/>
      <c r="CM45" s="621"/>
      <c r="CN45" s="621"/>
      <c r="CO45" s="621"/>
      <c r="CP45" s="621"/>
      <c r="CQ45" s="622"/>
      <c r="CR45" s="623">
        <v>451914</v>
      </c>
      <c r="CS45" s="656"/>
      <c r="CT45" s="656"/>
      <c r="CU45" s="656"/>
      <c r="CV45" s="656"/>
      <c r="CW45" s="656"/>
      <c r="CX45" s="656"/>
      <c r="CY45" s="657"/>
      <c r="CZ45" s="628">
        <v>3.7</v>
      </c>
      <c r="DA45" s="654"/>
      <c r="DB45" s="654"/>
      <c r="DC45" s="658"/>
      <c r="DD45" s="632">
        <v>14327</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347</v>
      </c>
      <c r="CG46" s="621"/>
      <c r="CH46" s="621"/>
      <c r="CI46" s="621"/>
      <c r="CJ46" s="621"/>
      <c r="CK46" s="621"/>
      <c r="CL46" s="621"/>
      <c r="CM46" s="621"/>
      <c r="CN46" s="621"/>
      <c r="CO46" s="621"/>
      <c r="CP46" s="621"/>
      <c r="CQ46" s="622"/>
      <c r="CR46" s="623">
        <v>512408</v>
      </c>
      <c r="CS46" s="624"/>
      <c r="CT46" s="624"/>
      <c r="CU46" s="624"/>
      <c r="CV46" s="624"/>
      <c r="CW46" s="624"/>
      <c r="CX46" s="624"/>
      <c r="CY46" s="625"/>
      <c r="CZ46" s="628">
        <v>4.2</v>
      </c>
      <c r="DA46" s="629"/>
      <c r="DB46" s="629"/>
      <c r="DC46" s="635"/>
      <c r="DD46" s="632">
        <v>79140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348</v>
      </c>
      <c r="CG47" s="621"/>
      <c r="CH47" s="621"/>
      <c r="CI47" s="621"/>
      <c r="CJ47" s="621"/>
      <c r="CK47" s="621"/>
      <c r="CL47" s="621"/>
      <c r="CM47" s="621"/>
      <c r="CN47" s="621"/>
      <c r="CO47" s="621"/>
      <c r="CP47" s="621"/>
      <c r="CQ47" s="622"/>
      <c r="CR47" s="623">
        <v>39507</v>
      </c>
      <c r="CS47" s="656"/>
      <c r="CT47" s="656"/>
      <c r="CU47" s="656"/>
      <c r="CV47" s="656"/>
      <c r="CW47" s="656"/>
      <c r="CX47" s="656"/>
      <c r="CY47" s="657"/>
      <c r="CZ47" s="628">
        <v>0.3</v>
      </c>
      <c r="DA47" s="654"/>
      <c r="DB47" s="654"/>
      <c r="DC47" s="658"/>
      <c r="DD47" s="632">
        <v>18203</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3"/>
      <c r="CE48" s="664"/>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350</v>
      </c>
      <c r="CE49" s="645"/>
      <c r="CF49" s="645"/>
      <c r="CG49" s="645"/>
      <c r="CH49" s="645"/>
      <c r="CI49" s="645"/>
      <c r="CJ49" s="645"/>
      <c r="CK49" s="645"/>
      <c r="CL49" s="645"/>
      <c r="CM49" s="645"/>
      <c r="CN49" s="645"/>
      <c r="CO49" s="645"/>
      <c r="CP49" s="645"/>
      <c r="CQ49" s="646"/>
      <c r="CR49" s="695">
        <v>12089076</v>
      </c>
      <c r="CS49" s="682"/>
      <c r="CT49" s="682"/>
      <c r="CU49" s="682"/>
      <c r="CV49" s="682"/>
      <c r="CW49" s="682"/>
      <c r="CX49" s="682"/>
      <c r="CY49" s="711"/>
      <c r="CZ49" s="703">
        <v>100</v>
      </c>
      <c r="DA49" s="712"/>
      <c r="DB49" s="712"/>
      <c r="DC49" s="713"/>
      <c r="DD49" s="714">
        <v>8353195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zKRFVAY/7hsDe+K892FZ+brHv7CekK711X+edttZ0qajDu//LH1o3oStmb5bLTNw/z3LiCwoO8/NT1R3nS4H1g==" saltValue="KcAns6AzFHxgJiKy0jIKX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352</v>
      </c>
      <c r="DK2" s="723"/>
      <c r="DL2" s="723"/>
      <c r="DM2" s="723"/>
      <c r="DN2" s="723"/>
      <c r="DO2" s="724"/>
      <c r="DP2" s="228"/>
      <c r="DQ2" s="722" t="s">
        <v>353</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32"/>
      <c r="BA5" s="232"/>
      <c r="BB5" s="232"/>
      <c r="BC5" s="232"/>
      <c r="BD5" s="232"/>
      <c r="BE5" s="233"/>
      <c r="BF5" s="233"/>
      <c r="BG5" s="233"/>
      <c r="BH5" s="233"/>
      <c r="BI5" s="233"/>
      <c r="BJ5" s="233"/>
      <c r="BK5" s="233"/>
      <c r="BL5" s="233"/>
      <c r="BM5" s="233"/>
      <c r="BN5" s="233"/>
      <c r="BO5" s="233"/>
      <c r="BP5" s="233"/>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373</v>
      </c>
      <c r="C7" s="750"/>
      <c r="D7" s="750"/>
      <c r="E7" s="750"/>
      <c r="F7" s="750"/>
      <c r="G7" s="750"/>
      <c r="H7" s="750"/>
      <c r="I7" s="750"/>
      <c r="J7" s="750"/>
      <c r="K7" s="750"/>
      <c r="L7" s="750"/>
      <c r="M7" s="750"/>
      <c r="N7" s="750"/>
      <c r="O7" s="750"/>
      <c r="P7" s="751"/>
      <c r="Q7" s="752"/>
      <c r="R7" s="753"/>
      <c r="S7" s="753"/>
      <c r="T7" s="753"/>
      <c r="U7" s="753"/>
      <c r="V7" s="753"/>
      <c r="W7" s="753"/>
      <c r="X7" s="753"/>
      <c r="Y7" s="753"/>
      <c r="Z7" s="753"/>
      <c r="AA7" s="753"/>
      <c r="AB7" s="753"/>
      <c r="AC7" s="753"/>
      <c r="AD7" s="753"/>
      <c r="AE7" s="754"/>
      <c r="AF7" s="755">
        <v>128</v>
      </c>
      <c r="AG7" s="756"/>
      <c r="AH7" s="756"/>
      <c r="AI7" s="756"/>
      <c r="AJ7" s="757"/>
      <c r="AK7" s="758"/>
      <c r="AL7" s="759"/>
      <c r="AM7" s="759"/>
      <c r="AN7" s="759"/>
      <c r="AO7" s="759"/>
      <c r="AP7" s="759"/>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374</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375</v>
      </c>
      <c r="B23" s="789" t="s">
        <v>376</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128</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378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356</v>
      </c>
      <c r="B26" s="728"/>
      <c r="C26" s="728"/>
      <c r="D26" s="728"/>
      <c r="E26" s="728"/>
      <c r="F26" s="728"/>
      <c r="G26" s="728"/>
      <c r="H26" s="728"/>
      <c r="I26" s="728"/>
      <c r="J26" s="728"/>
      <c r="K26" s="728"/>
      <c r="L26" s="728"/>
      <c r="M26" s="728"/>
      <c r="N26" s="728"/>
      <c r="O26" s="728"/>
      <c r="P26" s="729"/>
      <c r="Q26" s="733" t="s">
        <v>379</v>
      </c>
      <c r="R26" s="734"/>
      <c r="S26" s="734"/>
      <c r="T26" s="734"/>
      <c r="U26" s="735"/>
      <c r="V26" s="733" t="s">
        <v>380</v>
      </c>
      <c r="W26" s="734"/>
      <c r="X26" s="734"/>
      <c r="Y26" s="734"/>
      <c r="Z26" s="735"/>
      <c r="AA26" s="733" t="s">
        <v>381</v>
      </c>
      <c r="AB26" s="734"/>
      <c r="AC26" s="734"/>
      <c r="AD26" s="734"/>
      <c r="AE26" s="734"/>
      <c r="AF26" s="814" t="s">
        <v>382</v>
      </c>
      <c r="AG26" s="815"/>
      <c r="AH26" s="815"/>
      <c r="AI26" s="815"/>
      <c r="AJ26" s="816"/>
      <c r="AK26" s="734" t="s">
        <v>383</v>
      </c>
      <c r="AL26" s="734"/>
      <c r="AM26" s="734"/>
      <c r="AN26" s="734"/>
      <c r="AO26" s="735"/>
      <c r="AP26" s="733" t="s">
        <v>384</v>
      </c>
      <c r="AQ26" s="734"/>
      <c r="AR26" s="734"/>
      <c r="AS26" s="734"/>
      <c r="AT26" s="735"/>
      <c r="AU26" s="733" t="s">
        <v>385</v>
      </c>
      <c r="AV26" s="734"/>
      <c r="AW26" s="734"/>
      <c r="AX26" s="734"/>
      <c r="AY26" s="735"/>
      <c r="AZ26" s="733" t="s">
        <v>386</v>
      </c>
      <c r="BA26" s="734"/>
      <c r="BB26" s="734"/>
      <c r="BC26" s="734"/>
      <c r="BD26" s="735"/>
      <c r="BE26" s="733" t="s">
        <v>363</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387</v>
      </c>
      <c r="C28" s="750"/>
      <c r="D28" s="750"/>
      <c r="E28" s="750"/>
      <c r="F28" s="750"/>
      <c r="G28" s="750"/>
      <c r="H28" s="750"/>
      <c r="I28" s="750"/>
      <c r="J28" s="750"/>
      <c r="K28" s="750"/>
      <c r="L28" s="750"/>
      <c r="M28" s="750"/>
      <c r="N28" s="750"/>
      <c r="O28" s="750"/>
      <c r="P28" s="751"/>
      <c r="Q28" s="822"/>
      <c r="R28" s="823"/>
      <c r="S28" s="823"/>
      <c r="T28" s="823"/>
      <c r="U28" s="823"/>
      <c r="V28" s="823"/>
      <c r="W28" s="823"/>
      <c r="X28" s="823"/>
      <c r="Y28" s="823"/>
      <c r="Z28" s="823"/>
      <c r="AA28" s="823"/>
      <c r="AB28" s="823"/>
      <c r="AC28" s="823"/>
      <c r="AD28" s="823"/>
      <c r="AE28" s="824"/>
      <c r="AF28" s="825">
        <v>16</v>
      </c>
      <c r="AG28" s="823"/>
      <c r="AH28" s="823"/>
      <c r="AI28" s="823"/>
      <c r="AJ28" s="826"/>
      <c r="AK28" s="827"/>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388</v>
      </c>
      <c r="C29" s="781"/>
      <c r="D29" s="781"/>
      <c r="E29" s="781"/>
      <c r="F29" s="781"/>
      <c r="G29" s="781"/>
      <c r="H29" s="781"/>
      <c r="I29" s="781"/>
      <c r="J29" s="781"/>
      <c r="K29" s="781"/>
      <c r="L29" s="781"/>
      <c r="M29" s="781"/>
      <c r="N29" s="781"/>
      <c r="O29" s="781"/>
      <c r="P29" s="782"/>
      <c r="Q29" s="783"/>
      <c r="R29" s="784"/>
      <c r="S29" s="784"/>
      <c r="T29" s="784"/>
      <c r="U29" s="784"/>
      <c r="V29" s="784"/>
      <c r="W29" s="784"/>
      <c r="X29" s="784"/>
      <c r="Y29" s="784"/>
      <c r="Z29" s="784"/>
      <c r="AA29" s="784"/>
      <c r="AB29" s="784"/>
      <c r="AC29" s="784"/>
      <c r="AD29" s="784"/>
      <c r="AE29" s="785"/>
      <c r="AF29" s="786">
        <v>0</v>
      </c>
      <c r="AG29" s="787"/>
      <c r="AH29" s="787"/>
      <c r="AI29" s="787"/>
      <c r="AJ29" s="788"/>
      <c r="AK29" s="834"/>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389</v>
      </c>
      <c r="C30" s="781"/>
      <c r="D30" s="781"/>
      <c r="E30" s="781"/>
      <c r="F30" s="781"/>
      <c r="G30" s="781"/>
      <c r="H30" s="781"/>
      <c r="I30" s="781"/>
      <c r="J30" s="781"/>
      <c r="K30" s="781"/>
      <c r="L30" s="781"/>
      <c r="M30" s="781"/>
      <c r="N30" s="781"/>
      <c r="O30" s="781"/>
      <c r="P30" s="782"/>
      <c r="Q30" s="783"/>
      <c r="R30" s="784"/>
      <c r="S30" s="784"/>
      <c r="T30" s="784"/>
      <c r="U30" s="784"/>
      <c r="V30" s="784"/>
      <c r="W30" s="784"/>
      <c r="X30" s="784"/>
      <c r="Y30" s="784"/>
      <c r="Z30" s="784"/>
      <c r="AA30" s="784"/>
      <c r="AB30" s="784"/>
      <c r="AC30" s="784"/>
      <c r="AD30" s="784"/>
      <c r="AE30" s="785"/>
      <c r="AF30" s="786">
        <v>39</v>
      </c>
      <c r="AG30" s="787"/>
      <c r="AH30" s="787"/>
      <c r="AI30" s="787"/>
      <c r="AJ30" s="788"/>
      <c r="AK30" s="834"/>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390</v>
      </c>
      <c r="C31" s="781"/>
      <c r="D31" s="781"/>
      <c r="E31" s="781"/>
      <c r="F31" s="781"/>
      <c r="G31" s="781"/>
      <c r="H31" s="781"/>
      <c r="I31" s="781"/>
      <c r="J31" s="781"/>
      <c r="K31" s="781"/>
      <c r="L31" s="781"/>
      <c r="M31" s="781"/>
      <c r="N31" s="781"/>
      <c r="O31" s="781"/>
      <c r="P31" s="782"/>
      <c r="Q31" s="783"/>
      <c r="R31" s="784"/>
      <c r="S31" s="784"/>
      <c r="T31" s="784"/>
      <c r="U31" s="784"/>
      <c r="V31" s="784"/>
      <c r="W31" s="784"/>
      <c r="X31" s="784"/>
      <c r="Y31" s="784"/>
      <c r="Z31" s="784"/>
      <c r="AA31" s="784"/>
      <c r="AB31" s="784"/>
      <c r="AC31" s="784"/>
      <c r="AD31" s="784"/>
      <c r="AE31" s="785"/>
      <c r="AF31" s="786">
        <v>506</v>
      </c>
      <c r="AG31" s="787"/>
      <c r="AH31" s="787"/>
      <c r="AI31" s="787"/>
      <c r="AJ31" s="788"/>
      <c r="AK31" s="834"/>
      <c r="AL31" s="830"/>
      <c r="AM31" s="830"/>
      <c r="AN31" s="830"/>
      <c r="AO31" s="830"/>
      <c r="AP31" s="830"/>
      <c r="AQ31" s="830"/>
      <c r="AR31" s="830"/>
      <c r="AS31" s="830"/>
      <c r="AT31" s="830"/>
      <c r="AU31" s="830"/>
      <c r="AV31" s="830"/>
      <c r="AW31" s="830"/>
      <c r="AX31" s="830"/>
      <c r="AY31" s="830"/>
      <c r="AZ31" s="831"/>
      <c r="BA31" s="831"/>
      <c r="BB31" s="831"/>
      <c r="BC31" s="831"/>
      <c r="BD31" s="831"/>
      <c r="BE31" s="832" t="s">
        <v>391</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392</v>
      </c>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v>233</v>
      </c>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t="s">
        <v>391</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393</v>
      </c>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t="s">
        <v>122</v>
      </c>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t="s">
        <v>394</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375</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795</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379</v>
      </c>
      <c r="R66" s="734"/>
      <c r="S66" s="734"/>
      <c r="T66" s="734"/>
      <c r="U66" s="735"/>
      <c r="V66" s="733" t="s">
        <v>380</v>
      </c>
      <c r="W66" s="734"/>
      <c r="X66" s="734"/>
      <c r="Y66" s="734"/>
      <c r="Z66" s="735"/>
      <c r="AA66" s="733" t="s">
        <v>381</v>
      </c>
      <c r="AB66" s="734"/>
      <c r="AC66" s="734"/>
      <c r="AD66" s="734"/>
      <c r="AE66" s="735"/>
      <c r="AF66" s="854" t="s">
        <v>382</v>
      </c>
      <c r="AG66" s="815"/>
      <c r="AH66" s="815"/>
      <c r="AI66" s="815"/>
      <c r="AJ66" s="855"/>
      <c r="AK66" s="733" t="s">
        <v>383</v>
      </c>
      <c r="AL66" s="728"/>
      <c r="AM66" s="728"/>
      <c r="AN66" s="728"/>
      <c r="AO66" s="729"/>
      <c r="AP66" s="733" t="s">
        <v>384</v>
      </c>
      <c r="AQ66" s="734"/>
      <c r="AR66" s="734"/>
      <c r="AS66" s="734"/>
      <c r="AT66" s="735"/>
      <c r="AU66" s="733" t="s">
        <v>399</v>
      </c>
      <c r="AV66" s="734"/>
      <c r="AW66" s="734"/>
      <c r="AX66" s="734"/>
      <c r="AY66" s="735"/>
      <c r="AZ66" s="733" t="s">
        <v>363</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c r="C68" s="870"/>
      <c r="D68" s="870"/>
      <c r="E68" s="870"/>
      <c r="F68" s="870"/>
      <c r="G68" s="870"/>
      <c r="H68" s="870"/>
      <c r="I68" s="870"/>
      <c r="J68" s="870"/>
      <c r="K68" s="870"/>
      <c r="L68" s="870"/>
      <c r="M68" s="870"/>
      <c r="N68" s="870"/>
      <c r="O68" s="870"/>
      <c r="P68" s="871"/>
      <c r="Q68" s="872"/>
      <c r="R68" s="866"/>
      <c r="S68" s="866"/>
      <c r="T68" s="866"/>
      <c r="U68" s="866"/>
      <c r="V68" s="866"/>
      <c r="W68" s="866"/>
      <c r="X68" s="866"/>
      <c r="Y68" s="866"/>
      <c r="Z68" s="866"/>
      <c r="AA68" s="866"/>
      <c r="AB68" s="866"/>
      <c r="AC68" s="866"/>
      <c r="AD68" s="866"/>
      <c r="AE68" s="866"/>
      <c r="AF68" s="866"/>
      <c r="AG68" s="866"/>
      <c r="AH68" s="866"/>
      <c r="AI68" s="866"/>
      <c r="AJ68" s="866"/>
      <c r="AK68" s="866"/>
      <c r="AL68" s="866"/>
      <c r="AM68" s="866"/>
      <c r="AN68" s="866"/>
      <c r="AO68" s="866"/>
      <c r="AP68" s="866"/>
      <c r="AQ68" s="866"/>
      <c r="AR68" s="866"/>
      <c r="AS68" s="866"/>
      <c r="AT68" s="866"/>
      <c r="AU68" s="866"/>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c r="C69" s="874"/>
      <c r="D69" s="874"/>
      <c r="E69" s="874"/>
      <c r="F69" s="874"/>
      <c r="G69" s="874"/>
      <c r="H69" s="874"/>
      <c r="I69" s="874"/>
      <c r="J69" s="874"/>
      <c r="K69" s="874"/>
      <c r="L69" s="874"/>
      <c r="M69" s="874"/>
      <c r="N69" s="874"/>
      <c r="O69" s="874"/>
      <c r="P69" s="875"/>
      <c r="Q69" s="876"/>
      <c r="R69" s="830"/>
      <c r="S69" s="830"/>
      <c r="T69" s="830"/>
      <c r="U69" s="830"/>
      <c r="V69" s="830"/>
      <c r="W69" s="830"/>
      <c r="X69" s="830"/>
      <c r="Y69" s="830"/>
      <c r="Z69" s="830"/>
      <c r="AA69" s="830"/>
      <c r="AB69" s="830"/>
      <c r="AC69" s="830"/>
      <c r="AD69" s="830"/>
      <c r="AE69" s="830"/>
      <c r="AF69" s="830"/>
      <c r="AG69" s="830"/>
      <c r="AH69" s="830"/>
      <c r="AI69" s="830"/>
      <c r="AJ69" s="830"/>
      <c r="AK69" s="830"/>
      <c r="AL69" s="830"/>
      <c r="AM69" s="830"/>
      <c r="AN69" s="830"/>
      <c r="AO69" s="830"/>
      <c r="AP69" s="830"/>
      <c r="AQ69" s="830"/>
      <c r="AR69" s="830"/>
      <c r="AS69" s="830"/>
      <c r="AT69" s="830"/>
      <c r="AU69" s="830"/>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375</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375</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30"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1180089</v>
      </c>
      <c r="AB110" s="900"/>
      <c r="AC110" s="900"/>
      <c r="AD110" s="900"/>
      <c r="AE110" s="901"/>
      <c r="AF110" s="902">
        <v>1103688</v>
      </c>
      <c r="AG110" s="900"/>
      <c r="AH110" s="900"/>
      <c r="AI110" s="900"/>
      <c r="AJ110" s="901"/>
      <c r="AK110" s="902">
        <v>1085714</v>
      </c>
      <c r="AL110" s="900"/>
      <c r="AM110" s="900"/>
      <c r="AN110" s="900"/>
      <c r="AO110" s="901"/>
      <c r="AP110" s="903">
        <v>20.8</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12807541</v>
      </c>
      <c r="BR110" s="931"/>
      <c r="BS110" s="931"/>
      <c r="BT110" s="931"/>
      <c r="BU110" s="931"/>
      <c r="BV110" s="931">
        <v>12540366</v>
      </c>
      <c r="BW110" s="931"/>
      <c r="BX110" s="931"/>
      <c r="BY110" s="931"/>
      <c r="BZ110" s="931"/>
      <c r="CA110" s="931">
        <v>12202040</v>
      </c>
      <c r="CB110" s="931"/>
      <c r="CC110" s="931"/>
      <c r="CD110" s="931"/>
      <c r="CE110" s="931"/>
      <c r="CF110" s="944">
        <v>234</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293641</v>
      </c>
      <c r="BR111" s="926"/>
      <c r="BS111" s="926"/>
      <c r="BT111" s="926"/>
      <c r="BU111" s="926"/>
      <c r="BV111" s="926">
        <v>288444</v>
      </c>
      <c r="BW111" s="926"/>
      <c r="BX111" s="926"/>
      <c r="BY111" s="926"/>
      <c r="BZ111" s="926"/>
      <c r="CA111" s="926">
        <v>313344</v>
      </c>
      <c r="CB111" s="926"/>
      <c r="CC111" s="926"/>
      <c r="CD111" s="926"/>
      <c r="CE111" s="926"/>
      <c r="CF111" s="920">
        <v>6</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4621357</v>
      </c>
      <c r="BR112" s="926"/>
      <c r="BS112" s="926"/>
      <c r="BT112" s="926"/>
      <c r="BU112" s="926"/>
      <c r="BV112" s="926">
        <v>4535294</v>
      </c>
      <c r="BW112" s="926"/>
      <c r="BX112" s="926"/>
      <c r="BY112" s="926"/>
      <c r="BZ112" s="926"/>
      <c r="CA112" s="926">
        <v>3548383</v>
      </c>
      <c r="CB112" s="926"/>
      <c r="CC112" s="926"/>
      <c r="CD112" s="926"/>
      <c r="CE112" s="926"/>
      <c r="CF112" s="920">
        <v>68.099999999999994</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320134</v>
      </c>
      <c r="AB113" s="938"/>
      <c r="AC113" s="938"/>
      <c r="AD113" s="938"/>
      <c r="AE113" s="939"/>
      <c r="AF113" s="940">
        <v>427895</v>
      </c>
      <c r="AG113" s="938"/>
      <c r="AH113" s="938"/>
      <c r="AI113" s="938"/>
      <c r="AJ113" s="939"/>
      <c r="AK113" s="940">
        <v>260158</v>
      </c>
      <c r="AL113" s="938"/>
      <c r="AM113" s="938"/>
      <c r="AN113" s="938"/>
      <c r="AO113" s="939"/>
      <c r="AP113" s="941">
        <v>5</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565284</v>
      </c>
      <c r="BR113" s="926"/>
      <c r="BS113" s="926"/>
      <c r="BT113" s="926"/>
      <c r="BU113" s="926"/>
      <c r="BV113" s="926">
        <v>1426041</v>
      </c>
      <c r="BW113" s="926"/>
      <c r="BX113" s="926"/>
      <c r="BY113" s="926"/>
      <c r="BZ113" s="926"/>
      <c r="CA113" s="926">
        <v>1345385</v>
      </c>
      <c r="CB113" s="926"/>
      <c r="CC113" s="926"/>
      <c r="CD113" s="926"/>
      <c r="CE113" s="926"/>
      <c r="CF113" s="920">
        <v>25.8</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20168</v>
      </c>
      <c r="AB114" s="959"/>
      <c r="AC114" s="959"/>
      <c r="AD114" s="959"/>
      <c r="AE114" s="960"/>
      <c r="AF114" s="961">
        <v>20475</v>
      </c>
      <c r="AG114" s="959"/>
      <c r="AH114" s="959"/>
      <c r="AI114" s="959"/>
      <c r="AJ114" s="960"/>
      <c r="AK114" s="961">
        <v>10138</v>
      </c>
      <c r="AL114" s="959"/>
      <c r="AM114" s="959"/>
      <c r="AN114" s="959"/>
      <c r="AO114" s="960"/>
      <c r="AP114" s="962">
        <v>0.2</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651662</v>
      </c>
      <c r="BR114" s="926"/>
      <c r="BS114" s="926"/>
      <c r="BT114" s="926"/>
      <c r="BU114" s="926"/>
      <c r="BV114" s="926">
        <v>584068</v>
      </c>
      <c r="BW114" s="926"/>
      <c r="BX114" s="926"/>
      <c r="BY114" s="926"/>
      <c r="BZ114" s="926"/>
      <c r="CA114" s="926">
        <v>513191</v>
      </c>
      <c r="CB114" s="926"/>
      <c r="CC114" s="926"/>
      <c r="CD114" s="926"/>
      <c r="CE114" s="926"/>
      <c r="CF114" s="920">
        <v>9.8000000000000007</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5259</v>
      </c>
      <c r="AB115" s="938"/>
      <c r="AC115" s="938"/>
      <c r="AD115" s="938"/>
      <c r="AE115" s="939"/>
      <c r="AF115" s="940">
        <v>5197</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286725</v>
      </c>
      <c r="DH115" s="959"/>
      <c r="DI115" s="959"/>
      <c r="DJ115" s="959"/>
      <c r="DK115" s="960"/>
      <c r="DL115" s="961">
        <v>286725</v>
      </c>
      <c r="DM115" s="959"/>
      <c r="DN115" s="959"/>
      <c r="DO115" s="959"/>
      <c r="DP115" s="960"/>
      <c r="DQ115" s="961">
        <v>313344</v>
      </c>
      <c r="DR115" s="959"/>
      <c r="DS115" s="959"/>
      <c r="DT115" s="959"/>
      <c r="DU115" s="960"/>
      <c r="DV115" s="962">
        <v>6</v>
      </c>
      <c r="DW115" s="963"/>
      <c r="DX115" s="963"/>
      <c r="DY115" s="963"/>
      <c r="DZ115" s="964"/>
    </row>
    <row r="116" spans="1:130" s="230"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6916</v>
      </c>
      <c r="DH116" s="959"/>
      <c r="DI116" s="959"/>
      <c r="DJ116" s="959"/>
      <c r="DK116" s="960"/>
      <c r="DL116" s="961">
        <v>1719</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1525650</v>
      </c>
      <c r="AB117" s="979"/>
      <c r="AC117" s="979"/>
      <c r="AD117" s="979"/>
      <c r="AE117" s="980"/>
      <c r="AF117" s="981">
        <v>1557255</v>
      </c>
      <c r="AG117" s="979"/>
      <c r="AH117" s="979"/>
      <c r="AI117" s="979"/>
      <c r="AJ117" s="980"/>
      <c r="AK117" s="981">
        <v>1356010</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441</v>
      </c>
      <c r="BP119" s="1005"/>
      <c r="BQ119" s="999">
        <v>18939485</v>
      </c>
      <c r="BR119" s="1000"/>
      <c r="BS119" s="1000"/>
      <c r="BT119" s="1000"/>
      <c r="BU119" s="1000"/>
      <c r="BV119" s="1000">
        <v>19374213</v>
      </c>
      <c r="BW119" s="1000"/>
      <c r="BX119" s="1000"/>
      <c r="BY119" s="1000"/>
      <c r="BZ119" s="1000"/>
      <c r="CA119" s="1000">
        <v>17922343</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2048369</v>
      </c>
      <c r="BR120" s="931"/>
      <c r="BS120" s="931"/>
      <c r="BT120" s="931"/>
      <c r="BU120" s="931"/>
      <c r="BV120" s="931">
        <v>2081345</v>
      </c>
      <c r="BW120" s="931"/>
      <c r="BX120" s="931"/>
      <c r="BY120" s="931"/>
      <c r="BZ120" s="931"/>
      <c r="CA120" s="931">
        <v>2971182</v>
      </c>
      <c r="CB120" s="931"/>
      <c r="CC120" s="931"/>
      <c r="CD120" s="931"/>
      <c r="CE120" s="931"/>
      <c r="CF120" s="944">
        <v>57</v>
      </c>
      <c r="CG120" s="945"/>
      <c r="CH120" s="945"/>
      <c r="CI120" s="945"/>
      <c r="CJ120" s="945"/>
      <c r="CK120" s="1006" t="s">
        <v>445</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v>4605899</v>
      </c>
      <c r="DH120" s="931"/>
      <c r="DI120" s="931"/>
      <c r="DJ120" s="931"/>
      <c r="DK120" s="931"/>
      <c r="DL120" s="931">
        <v>4526768</v>
      </c>
      <c r="DM120" s="931"/>
      <c r="DN120" s="931"/>
      <c r="DO120" s="931"/>
      <c r="DP120" s="931"/>
      <c r="DQ120" s="931">
        <v>3545665</v>
      </c>
      <c r="DR120" s="931"/>
      <c r="DS120" s="931"/>
      <c r="DT120" s="931"/>
      <c r="DU120" s="931"/>
      <c r="DV120" s="932">
        <v>68</v>
      </c>
      <c r="DW120" s="932"/>
      <c r="DX120" s="932"/>
      <c r="DY120" s="932"/>
      <c r="DZ120" s="933"/>
    </row>
    <row r="121" spans="1:130" s="230"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1450235</v>
      </c>
      <c r="BR121" s="926"/>
      <c r="BS121" s="926"/>
      <c r="BT121" s="926"/>
      <c r="BU121" s="926"/>
      <c r="BV121" s="926">
        <v>1412811</v>
      </c>
      <c r="BW121" s="926"/>
      <c r="BX121" s="926"/>
      <c r="BY121" s="926"/>
      <c r="BZ121" s="926"/>
      <c r="CA121" s="926">
        <v>1326189</v>
      </c>
      <c r="CB121" s="926"/>
      <c r="CC121" s="926"/>
      <c r="CD121" s="926"/>
      <c r="CE121" s="926"/>
      <c r="CF121" s="920">
        <v>25.4</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2718</v>
      </c>
      <c r="DR121" s="926"/>
      <c r="DS121" s="926"/>
      <c r="DT121" s="926"/>
      <c r="DU121" s="926"/>
      <c r="DV121" s="927">
        <v>0.1</v>
      </c>
      <c r="DW121" s="927"/>
      <c r="DX121" s="927"/>
      <c r="DY121" s="927"/>
      <c r="DZ121" s="928"/>
    </row>
    <row r="122" spans="1:130" s="230"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11648504</v>
      </c>
      <c r="BR122" s="1000"/>
      <c r="BS122" s="1000"/>
      <c r="BT122" s="1000"/>
      <c r="BU122" s="1000"/>
      <c r="BV122" s="1000">
        <v>11600366</v>
      </c>
      <c r="BW122" s="1000"/>
      <c r="BX122" s="1000"/>
      <c r="BY122" s="1000"/>
      <c r="BZ122" s="1000"/>
      <c r="CA122" s="1000">
        <v>11054776</v>
      </c>
      <c r="CB122" s="1000"/>
      <c r="CC122" s="1000"/>
      <c r="CD122" s="1000"/>
      <c r="CE122" s="1000"/>
      <c r="CF122" s="1017">
        <v>212</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30"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5259</v>
      </c>
      <c r="AB123" s="959"/>
      <c r="AC123" s="959"/>
      <c r="AD123" s="959"/>
      <c r="AE123" s="960"/>
      <c r="AF123" s="961">
        <v>5197</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449</v>
      </c>
      <c r="BP123" s="1005"/>
      <c r="BQ123" s="1063">
        <v>15147108</v>
      </c>
      <c r="BR123" s="1064"/>
      <c r="BS123" s="1064"/>
      <c r="BT123" s="1064"/>
      <c r="BU123" s="1064"/>
      <c r="BV123" s="1064">
        <v>15094522</v>
      </c>
      <c r="BW123" s="1064"/>
      <c r="BX123" s="1064"/>
      <c r="BY123" s="1064"/>
      <c r="BZ123" s="1064"/>
      <c r="CA123" s="1064">
        <v>15352147</v>
      </c>
      <c r="CB123" s="1064"/>
      <c r="CC123" s="1064"/>
      <c r="CD123" s="1064"/>
      <c r="CE123" s="1064"/>
      <c r="CF123" s="1001"/>
      <c r="CG123" s="1002"/>
      <c r="CH123" s="1002"/>
      <c r="CI123" s="1002"/>
      <c r="CJ123" s="1003"/>
      <c r="CK123" s="1009"/>
      <c r="CL123" s="1010"/>
      <c r="CM123" s="1010"/>
      <c r="CN123" s="1010"/>
      <c r="CO123" s="1011"/>
      <c r="CP123" s="1019" t="s">
        <v>388</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73</v>
      </c>
      <c r="BR124" s="1027"/>
      <c r="BS124" s="1027"/>
      <c r="BT124" s="1027"/>
      <c r="BU124" s="1027"/>
      <c r="BV124" s="1027">
        <v>84.6</v>
      </c>
      <c r="BW124" s="1027"/>
      <c r="BX124" s="1027"/>
      <c r="BY124" s="1027"/>
      <c r="BZ124" s="1027"/>
      <c r="CA124" s="1027">
        <v>49.2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15458</v>
      </c>
      <c r="DH124" s="986"/>
      <c r="DI124" s="986"/>
      <c r="DJ124" s="986"/>
      <c r="DK124" s="987"/>
      <c r="DL124" s="985">
        <v>8526</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159841</v>
      </c>
      <c r="AB128" s="1046"/>
      <c r="AC128" s="1046"/>
      <c r="AD128" s="1046"/>
      <c r="AE128" s="1047"/>
      <c r="AF128" s="1048">
        <v>124406</v>
      </c>
      <c r="AG128" s="1046"/>
      <c r="AH128" s="1046"/>
      <c r="AI128" s="1046"/>
      <c r="AJ128" s="1047"/>
      <c r="AK128" s="1048">
        <v>59420</v>
      </c>
      <c r="AL128" s="1046"/>
      <c r="AM128" s="1046"/>
      <c r="AN128" s="1046"/>
      <c r="AO128" s="1047"/>
      <c r="AP128" s="1049"/>
      <c r="AQ128" s="1050"/>
      <c r="AR128" s="1050"/>
      <c r="AS128" s="1050"/>
      <c r="AT128" s="1051"/>
      <c r="AU128" s="232"/>
      <c r="AV128" s="232"/>
      <c r="AW128" s="232"/>
      <c r="AX128" s="896" t="s">
        <v>463</v>
      </c>
      <c r="AY128" s="897"/>
      <c r="AZ128" s="897"/>
      <c r="BA128" s="897"/>
      <c r="BB128" s="897"/>
      <c r="BC128" s="897"/>
      <c r="BD128" s="897"/>
      <c r="BE128" s="898"/>
      <c r="BF128" s="1052" t="s">
        <v>122</v>
      </c>
      <c r="BG128" s="1053"/>
      <c r="BH128" s="1053"/>
      <c r="BI128" s="1053"/>
      <c r="BJ128" s="1053"/>
      <c r="BK128" s="1053"/>
      <c r="BL128" s="1054"/>
      <c r="BM128" s="1052">
        <v>14.38</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6126916</v>
      </c>
      <c r="AB129" s="959"/>
      <c r="AC129" s="959"/>
      <c r="AD129" s="959"/>
      <c r="AE129" s="960"/>
      <c r="AF129" s="961">
        <v>5968228</v>
      </c>
      <c r="AG129" s="959"/>
      <c r="AH129" s="959"/>
      <c r="AI129" s="959"/>
      <c r="AJ129" s="960"/>
      <c r="AK129" s="961">
        <v>6144209</v>
      </c>
      <c r="AL129" s="959"/>
      <c r="AM129" s="959"/>
      <c r="AN129" s="959"/>
      <c r="AO129" s="960"/>
      <c r="AP129" s="1073"/>
      <c r="AQ129" s="1074"/>
      <c r="AR129" s="1074"/>
      <c r="AS129" s="1074"/>
      <c r="AT129" s="1075"/>
      <c r="AU129" s="233"/>
      <c r="AV129" s="233"/>
      <c r="AW129" s="233"/>
      <c r="AX129" s="1065" t="s">
        <v>466</v>
      </c>
      <c r="AY129" s="923"/>
      <c r="AZ129" s="923"/>
      <c r="BA129" s="923"/>
      <c r="BB129" s="923"/>
      <c r="BC129" s="923"/>
      <c r="BD129" s="923"/>
      <c r="BE129" s="924"/>
      <c r="BF129" s="1066" t="s">
        <v>122</v>
      </c>
      <c r="BG129" s="1067"/>
      <c r="BH129" s="1067"/>
      <c r="BI129" s="1067"/>
      <c r="BJ129" s="1067"/>
      <c r="BK129" s="1067"/>
      <c r="BL129" s="1068"/>
      <c r="BM129" s="1066">
        <v>19.38</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933112</v>
      </c>
      <c r="AB130" s="959"/>
      <c r="AC130" s="959"/>
      <c r="AD130" s="959"/>
      <c r="AE130" s="960"/>
      <c r="AF130" s="961">
        <v>911845</v>
      </c>
      <c r="AG130" s="959"/>
      <c r="AH130" s="959"/>
      <c r="AI130" s="959"/>
      <c r="AJ130" s="960"/>
      <c r="AK130" s="961">
        <v>929868</v>
      </c>
      <c r="AL130" s="959"/>
      <c r="AM130" s="959"/>
      <c r="AN130" s="959"/>
      <c r="AO130" s="960"/>
      <c r="AP130" s="1073"/>
      <c r="AQ130" s="1074"/>
      <c r="AR130" s="1074"/>
      <c r="AS130" s="1074"/>
      <c r="AT130" s="1075"/>
      <c r="AU130" s="233"/>
      <c r="AV130" s="233"/>
      <c r="AW130" s="233"/>
      <c r="AX130" s="1065" t="s">
        <v>469</v>
      </c>
      <c r="AY130" s="923"/>
      <c r="AZ130" s="923"/>
      <c r="BA130" s="923"/>
      <c r="BB130" s="923"/>
      <c r="BC130" s="923"/>
      <c r="BD130" s="923"/>
      <c r="BE130" s="924"/>
      <c r="BF130" s="1101">
        <v>8.5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5193804</v>
      </c>
      <c r="AB131" s="986"/>
      <c r="AC131" s="986"/>
      <c r="AD131" s="986"/>
      <c r="AE131" s="987"/>
      <c r="AF131" s="985">
        <v>5056383</v>
      </c>
      <c r="AG131" s="986"/>
      <c r="AH131" s="986"/>
      <c r="AI131" s="986"/>
      <c r="AJ131" s="987"/>
      <c r="AK131" s="985">
        <v>5214341</v>
      </c>
      <c r="AL131" s="986"/>
      <c r="AM131" s="986"/>
      <c r="AN131" s="986"/>
      <c r="AO131" s="987"/>
      <c r="AP131" s="1110"/>
      <c r="AQ131" s="1111"/>
      <c r="AR131" s="1111"/>
      <c r="AS131" s="1111"/>
      <c r="AT131" s="1112"/>
      <c r="AU131" s="233"/>
      <c r="AV131" s="233"/>
      <c r="AW131" s="233"/>
      <c r="AX131" s="1083" t="s">
        <v>471</v>
      </c>
      <c r="AY131" s="726"/>
      <c r="AZ131" s="726"/>
      <c r="BA131" s="726"/>
      <c r="BB131" s="726"/>
      <c r="BC131" s="726"/>
      <c r="BD131" s="726"/>
      <c r="BE131" s="1036"/>
      <c r="BF131" s="1084">
        <v>49.2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8.3310228879999997</v>
      </c>
      <c r="AB132" s="1097"/>
      <c r="AC132" s="1097"/>
      <c r="AD132" s="1097"/>
      <c r="AE132" s="1098"/>
      <c r="AF132" s="1099">
        <v>10.303887189999999</v>
      </c>
      <c r="AG132" s="1097"/>
      <c r="AH132" s="1097"/>
      <c r="AI132" s="1097"/>
      <c r="AJ132" s="1098"/>
      <c r="AK132" s="1099">
        <v>7.0329465070000001</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8.1</v>
      </c>
      <c r="AB133" s="1080"/>
      <c r="AC133" s="1080"/>
      <c r="AD133" s="1080"/>
      <c r="AE133" s="1081"/>
      <c r="AF133" s="1079">
        <v>8.9</v>
      </c>
      <c r="AG133" s="1080"/>
      <c r="AH133" s="1080"/>
      <c r="AI133" s="1080"/>
      <c r="AJ133" s="1081"/>
      <c r="AK133" s="1079">
        <v>8.5</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jcR7r4DvsHkfA5kHeMzNinqYXbQHQA8uCVzB62wJCAhQZgktckLRD5LgeRojgyW/ZFsW935qFhRkiImjupyBw==" saltValue="RyJlb/gGomjbk9dk9iD8f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019vppp/cWHQOk3IBXqyaU0NNtR8lSedPPnrBuJ8xI0qODhiY+KhoFX4GmTA+ZNDqWFJ09h+rV+Nvlhj7pCLiA==" saltValue="PACbcv3yGXYtS8tokQ6cp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XIx/J7rs1ocmyjbGYcXaLrP8RJxxZEpmpuo15QkkYmS+wXz+UNKI6/7xv2T0AeIYl+d5Pqgiokl6LxSHQbNdlA==" saltValue="+KpyBj37pcaOlT0StyYwg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478</v>
      </c>
      <c r="AP7" s="272"/>
      <c r="AQ7" s="273" t="s">
        <v>479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480</v>
      </c>
      <c r="AQ8" s="279" t="s">
        <v>481</v>
      </c>
      <c r="AR8" s="280" t="s">
        <v>482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483</v>
      </c>
      <c r="AL9" s="1117"/>
      <c r="AM9" s="1117"/>
      <c r="AN9" s="1118"/>
      <c r="AO9" s="281">
        <v>1888799</v>
      </c>
      <c r="AP9" s="281">
        <v>72562</v>
      </c>
      <c r="AQ9" s="282">
        <v>67248</v>
      </c>
      <c r="AR9" s="283">
        <v>7.9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484</v>
      </c>
      <c r="AL10" s="1117"/>
      <c r="AM10" s="1117"/>
      <c r="AN10" s="1118"/>
      <c r="AO10" s="284">
        <v>52932</v>
      </c>
      <c r="AP10" s="284">
        <v>2033</v>
      </c>
      <c r="AQ10" s="285">
        <v>9038</v>
      </c>
      <c r="AR10" s="286">
        <v>-77.5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485</v>
      </c>
      <c r="AL11" s="1117"/>
      <c r="AM11" s="1117"/>
      <c r="AN11" s="1118"/>
      <c r="AO11" s="284" t="s">
        <v>486</v>
      </c>
      <c r="AP11" s="284" t="s">
        <v>486</v>
      </c>
      <c r="AQ11" s="285">
        <v>320</v>
      </c>
      <c r="AR11" s="286" t="s">
        <v>486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487</v>
      </c>
      <c r="AL12" s="1117"/>
      <c r="AM12" s="1117"/>
      <c r="AN12" s="1118"/>
      <c r="AO12" s="284" t="s">
        <v>486</v>
      </c>
      <c r="AP12" s="284" t="s">
        <v>486</v>
      </c>
      <c r="AQ12" s="285">
        <v>22</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488</v>
      </c>
      <c r="AL13" s="1117"/>
      <c r="AM13" s="1117"/>
      <c r="AN13" s="1118"/>
      <c r="AO13" s="284">
        <v>83268</v>
      </c>
      <c r="AP13" s="284">
        <v>3199</v>
      </c>
      <c r="AQ13" s="285">
        <v>2764</v>
      </c>
      <c r="AR13" s="286">
        <v>15.7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489</v>
      </c>
      <c r="AL14" s="1117"/>
      <c r="AM14" s="1117"/>
      <c r="AN14" s="1118"/>
      <c r="AO14" s="284" t="s">
        <v>486</v>
      </c>
      <c r="AP14" s="284" t="s">
        <v>486</v>
      </c>
      <c r="AQ14" s="285">
        <v>1165</v>
      </c>
      <c r="AR14" s="286" t="s">
        <v>486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490</v>
      </c>
      <c r="AL15" s="1120"/>
      <c r="AM15" s="1120"/>
      <c r="AN15" s="1121"/>
      <c r="AO15" s="284">
        <v>-122818</v>
      </c>
      <c r="AP15" s="284">
        <v>-4718</v>
      </c>
      <c r="AQ15" s="285">
        <v>-3941</v>
      </c>
      <c r="AR15" s="286">
        <v>19.7</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1902181</v>
      </c>
      <c r="AP16" s="284">
        <v>73076</v>
      </c>
      <c r="AQ16" s="285">
        <v>76616</v>
      </c>
      <c r="AR16" s="286">
        <v>-4.5999999999999996</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495</v>
      </c>
      <c r="AL21" s="1123"/>
      <c r="AM21" s="1123"/>
      <c r="AN21" s="1124"/>
      <c r="AO21" s="297">
        <v>6.99</v>
      </c>
      <c r="AP21" s="298">
        <v>6.73</v>
      </c>
      <c r="AQ21" s="299">
        <v>0.26</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496</v>
      </c>
      <c r="AL22" s="1123"/>
      <c r="AM22" s="1123"/>
      <c r="AN22" s="1124"/>
      <c r="AO22" s="302">
        <v>93.3</v>
      </c>
      <c r="AP22" s="303">
        <v>96.9</v>
      </c>
      <c r="AQ22" s="304">
        <v>-3.6</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478</v>
      </c>
      <c r="AP30" s="272"/>
      <c r="AQ30" s="273" t="s">
        <v>479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500</v>
      </c>
      <c r="AL32" s="1131"/>
      <c r="AM32" s="1131"/>
      <c r="AN32" s="1132"/>
      <c r="AO32" s="312">
        <v>1085714</v>
      </c>
      <c r="AP32" s="312">
        <v>41710</v>
      </c>
      <c r="AQ32" s="313">
        <v>33390</v>
      </c>
      <c r="AR32" s="314">
        <v>24.9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501</v>
      </c>
      <c r="AL33" s="1131"/>
      <c r="AM33" s="1131"/>
      <c r="AN33" s="1132"/>
      <c r="AO33" s="312" t="s">
        <v>486</v>
      </c>
      <c r="AP33" s="312" t="s">
        <v>486</v>
      </c>
      <c r="AQ33" s="313" t="s">
        <v>486</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502</v>
      </c>
      <c r="AL34" s="1131"/>
      <c r="AM34" s="1131"/>
      <c r="AN34" s="1132"/>
      <c r="AO34" s="312" t="s">
        <v>486</v>
      </c>
      <c r="AP34" s="312" t="s">
        <v>486</v>
      </c>
      <c r="AQ34" s="313" t="s">
        <v>486</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503</v>
      </c>
      <c r="AL35" s="1131"/>
      <c r="AM35" s="1131"/>
      <c r="AN35" s="1132"/>
      <c r="AO35" s="312">
        <v>260158</v>
      </c>
      <c r="AP35" s="312">
        <v>9995</v>
      </c>
      <c r="AQ35" s="313">
        <v>8851</v>
      </c>
      <c r="AR35" s="314">
        <v>12.9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504</v>
      </c>
      <c r="AL36" s="1131"/>
      <c r="AM36" s="1131"/>
      <c r="AN36" s="1132"/>
      <c r="AO36" s="312">
        <v>10138</v>
      </c>
      <c r="AP36" s="312">
        <v>389</v>
      </c>
      <c r="AQ36" s="313">
        <v>2033</v>
      </c>
      <c r="AR36" s="314">
        <v>-80.900000000000006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505</v>
      </c>
      <c r="AL37" s="1131"/>
      <c r="AM37" s="1131"/>
      <c r="AN37" s="1132"/>
      <c r="AO37" s="312" t="s">
        <v>486</v>
      </c>
      <c r="AP37" s="312" t="s">
        <v>486</v>
      </c>
      <c r="AQ37" s="313">
        <v>640</v>
      </c>
      <c r="AR37" s="314" t="s">
        <v>486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506</v>
      </c>
      <c r="AL38" s="1134"/>
      <c r="AM38" s="1134"/>
      <c r="AN38" s="1135"/>
      <c r="AO38" s="315" t="s">
        <v>486</v>
      </c>
      <c r="AP38" s="315" t="s">
        <v>486</v>
      </c>
      <c r="AQ38" s="316">
        <v>1</v>
      </c>
      <c r="AR38" s="304" t="s">
        <v>486</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507</v>
      </c>
      <c r="AL39" s="1134"/>
      <c r="AM39" s="1134"/>
      <c r="AN39" s="1135"/>
      <c r="AO39" s="312">
        <v>-59420</v>
      </c>
      <c r="AP39" s="312">
        <v>-2283</v>
      </c>
      <c r="AQ39" s="313">
        <v>-3025</v>
      </c>
      <c r="AR39" s="314">
        <v>-24.5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508</v>
      </c>
      <c r="AL40" s="1131"/>
      <c r="AM40" s="1131"/>
      <c r="AN40" s="1132"/>
      <c r="AO40" s="312">
        <v>-929868</v>
      </c>
      <c r="AP40" s="312">
        <v>-35723</v>
      </c>
      <c r="AQ40" s="313">
        <v>-26876</v>
      </c>
      <c r="AR40" s="314">
        <v>32.9</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366722</v>
      </c>
      <c r="AP41" s="312">
        <v>14088</v>
      </c>
      <c r="AQ41" s="313">
        <v>15015</v>
      </c>
      <c r="AR41" s="314">
        <v>-6.2</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478</v>
      </c>
      <c r="AN49" s="1127" t="s">
        <v>511</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512</v>
      </c>
      <c r="AO50" s="329" t="s">
        <v>513</v>
      </c>
      <c r="AP50" s="330" t="s">
        <v>514</v>
      </c>
      <c r="AQ50" s="331" t="s">
        <v>515</v>
      </c>
      <c r="AR50" s="332" t="s">
        <v>516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1665689</v>
      </c>
      <c r="AN51" s="334">
        <v>62679</v>
      </c>
      <c r="AO51" s="335">
        <v>29.5</v>
      </c>
      <c r="AP51" s="336">
        <v>51264</v>
      </c>
      <c r="AQ51" s="337">
        <v>8.1999999999999993</v>
      </c>
      <c r="AR51" s="338">
        <v>21.3</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650721</v>
      </c>
      <c r="AN52" s="342">
        <v>24486</v>
      </c>
      <c r="AO52" s="343">
        <v>58.2</v>
      </c>
      <c r="AP52" s="344">
        <v>26040</v>
      </c>
      <c r="AQ52" s="345">
        <v>4.5</v>
      </c>
      <c r="AR52" s="346">
        <v>53.7</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1636931</v>
      </c>
      <c r="AN53" s="334">
        <v>61909</v>
      </c>
      <c r="AO53" s="335">
        <v>-1.2</v>
      </c>
      <c r="AP53" s="336">
        <v>52068</v>
      </c>
      <c r="AQ53" s="337">
        <v>1.6</v>
      </c>
      <c r="AR53" s="338">
        <v>-2.8</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679062</v>
      </c>
      <c r="AN54" s="342">
        <v>25682</v>
      </c>
      <c r="AO54" s="343">
        <v>4.9000000000000004</v>
      </c>
      <c r="AP54" s="344">
        <v>26936</v>
      </c>
      <c r="AQ54" s="345">
        <v>3.4</v>
      </c>
      <c r="AR54" s="346">
        <v>1.5</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708237</v>
      </c>
      <c r="AN55" s="334">
        <v>26954</v>
      </c>
      <c r="AO55" s="335">
        <v>-56.5</v>
      </c>
      <c r="AP55" s="336">
        <v>47161</v>
      </c>
      <c r="AQ55" s="337">
        <v>-9.4</v>
      </c>
      <c r="AR55" s="338">
        <v>-47.1</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410370</v>
      </c>
      <c r="AN56" s="342">
        <v>15618</v>
      </c>
      <c r="AO56" s="343">
        <v>-39.200000000000003</v>
      </c>
      <c r="AP56" s="344">
        <v>24595</v>
      </c>
      <c r="AQ56" s="345">
        <v>-8.6999999999999993</v>
      </c>
      <c r="AR56" s="346">
        <v>-30.5</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952002</v>
      </c>
      <c r="AN57" s="334">
        <v>36400</v>
      </c>
      <c r="AO57" s="335">
        <v>35</v>
      </c>
      <c r="AP57" s="336">
        <v>43423</v>
      </c>
      <c r="AQ57" s="337">
        <v>-7.9</v>
      </c>
      <c r="AR57" s="338">
        <v>42.9</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407273</v>
      </c>
      <c r="AN58" s="342">
        <v>15572</v>
      </c>
      <c r="AO58" s="343">
        <v>-0.3</v>
      </c>
      <c r="AP58" s="344">
        <v>22207</v>
      </c>
      <c r="AQ58" s="345">
        <v>-9.6999999999999993</v>
      </c>
      <c r="AR58" s="346">
        <v>9.4</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983575</v>
      </c>
      <c r="AN59" s="334">
        <v>37786</v>
      </c>
      <c r="AO59" s="335">
        <v>3.8</v>
      </c>
      <c r="AP59" s="336">
        <v>45265</v>
      </c>
      <c r="AQ59" s="337">
        <v>4.2</v>
      </c>
      <c r="AR59" s="338">
        <v>-0.4</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512408</v>
      </c>
      <c r="AN60" s="342">
        <v>19685</v>
      </c>
      <c r="AO60" s="343">
        <v>26.4</v>
      </c>
      <c r="AP60" s="344">
        <v>22600</v>
      </c>
      <c r="AQ60" s="345">
        <v>1.8</v>
      </c>
      <c r="AR60" s="346">
        <v>24.6</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1189287</v>
      </c>
      <c r="AN61" s="349">
        <v>45146</v>
      </c>
      <c r="AO61" s="350">
        <v>2.1</v>
      </c>
      <c r="AP61" s="351">
        <v>47836</v>
      </c>
      <c r="AQ61" s="352">
        <v>-0.7</v>
      </c>
      <c r="AR61" s="338">
        <v>2.8</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531967</v>
      </c>
      <c r="AN62" s="342">
        <v>20209</v>
      </c>
      <c r="AO62" s="343">
        <v>10</v>
      </c>
      <c r="AP62" s="344">
        <v>24476</v>
      </c>
      <c r="AQ62" s="345">
        <v>-1.7</v>
      </c>
      <c r="AR62" s="346">
        <v>11.7</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nAOUJosUthAKQQXE87Xb552JHRgwiZfIqTEAMQj71RdkjcRKW4gsTHsvT1sl9K4K96W5Z9CMunCEL7w85bpY/w==" saltValue="SPT0bXrZmrrUNPvETCJ7H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xCbu/dDOJEaP40OxzivRGXi6v26SivUuYc0U+497lGuGRCS4snyIkJLa86LrPnJAcZJEZPGpcg6qnLsXqHMNsQ==" saltValue="WJCXmNfflYBgtF9ibMFel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OsPJwCnH/UNqNMcD4CBtmeGk00+/jF4THQF4d/ikOfb1K8fahriVVtkCZR4zxfTlsoZN6MEfwI46PjExC6tiGA==" saltValue="v8Mxwj53NmO0GuwDqJMIr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11.31</v>
      </c>
      <c r="G47" s="12">
        <v>13.54</v>
      </c>
      <c r="H47" s="12">
        <v>17.16</v>
      </c>
      <c r="I47" s="12">
        <v>17.61</v>
      </c>
      <c r="J47" s="13">
        <v>30.36</v>
      </c>
    </row>
    <row r="48" spans="2:10" ht="57.75" customHeight="1" x14ac:dyDescent="0.2">
      <c r="B48" s="14"/>
      <c r="C48" s="1141" t="s">
        <v>4</v>
      </c>
      <c r="D48" s="1141"/>
      <c r="E48" s="1142"/>
      <c r="F48" s="15">
        <v>1.07</v>
      </c>
      <c r="G48" s="16">
        <v>1.29</v>
      </c>
      <c r="H48" s="16">
        <v>2.29</v>
      </c>
      <c r="I48" s="16">
        <v>2.04</v>
      </c>
      <c r="J48" s="17">
        <v>2.08</v>
      </c>
    </row>
    <row r="49" spans="2:10" ht="57.75" customHeight="1" thickBot="1" x14ac:dyDescent="0.25">
      <c r="B49" s="18"/>
      <c r="C49" s="1143" t="s">
        <v>5</v>
      </c>
      <c r="D49" s="1143"/>
      <c r="E49" s="1144"/>
      <c r="F49" s="19" t="s">
        <v>530</v>
      </c>
      <c r="G49" s="20">
        <v>2.54</v>
      </c>
      <c r="H49" s="20">
        <v>4.62</v>
      </c>
      <c r="I49" s="20" t="s">
        <v>531</v>
      </c>
      <c r="J49" s="21">
        <v>12.37</v>
      </c>
    </row>
    <row r="50" spans="2:10" ht="13.2" x14ac:dyDescent="0.2"/>
  </sheetData>
  <sheetProtection algorithmName="SHA-512" hashValue="sgbqJ6cKiTD4HzbSrRcdr6SpWxX9160zm9xOB8JmksTMUOp/8KLm9ijK0Y9RNvwIrpQ12H0Wmd0thWAreGf8EA==" saltValue="jLShx4J0gL5Sv8GQvK07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大西綾乃</cp:lastModifiedBy>
  <cp:lastPrinted>2025-03-13T02:52:00Z</cp:lastPrinted>
  <dcterms:created xsi:type="dcterms:W3CDTF">2025-02-19T02:15:50Z</dcterms:created>
  <dcterms:modified xsi:type="dcterms:W3CDTF">2026-03-09T08:30:58Z</dcterms:modified>
  <cp:category/>
</cp:coreProperties>
</file>