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サービス">#REF!</definedName>
    <definedName name="_new1">'【参考】サービス名一覧'!$A$4:$A$27</definedName>
    <definedName name="サービス名">#REF!</definedName>
    <definedName name="erea">#REF!</definedName>
    <definedName name="特定">#REF!</definedName>
    <definedName name="new">#REF!</definedName>
    <definedName name="サービス名称">#REF!</definedName>
    <definedName name="www">#REF!</definedName>
    <definedName name="サービス２">#REF!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<sst xmlns="http://schemas.openxmlformats.org/spreadsheetml/2006/main" xmlns:r="http://schemas.openxmlformats.org/officeDocument/2006/relationships" count="282" uniqueCount="282">
  <si>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</si>
  <si>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</si>
  <si>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</si>
  <si>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</si>
  <si>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</si>
  <si>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</si>
  <si>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</si>
  <si>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</si>
  <si>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</si>
  <si>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</si>
  <si>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</si>
  <si>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</si>
  <si>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</si>
  <si>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</si>
  <si>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</si>
  <si>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</si>
  <si>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</si>
  <si>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</si>
  <si>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</si>
  <si>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</si>
  <si>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</si>
  <si>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</si>
  <si>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</si>
  <si>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</si>
  <si>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</si>
  <si>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</si>
  <si>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</si>
  <si>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</si>
  <si>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</si>
  <si>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</si>
  <si>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</si>
  <si>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</si>
  <si>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</si>
  <si>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</si>
  <si>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</si>
  <si>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</si>
  <si>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</si>
  <si>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</si>
  <si>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</si>
  <si>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</si>
  <si>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</si>
  <si>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</si>
  <si>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</si>
  <si>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</si>
  <si>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</si>
  <si>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</si>
  <si>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</si>
  <si>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</si>
  <si>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</si>
  <si>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</si>
  <si>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</si>
  <si>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</si>
  <si>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</si>
  <si>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</si>
  <si>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</si>
  <si>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</si>
  <si>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</si>
  <si>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</si>
  <si>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</si>
  <si>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</si>
  <si>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</si>
  <si>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</si>
  <si>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</si>
  <si>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</si>
  <si>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</si>
  <si>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</si>
  <si>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</si>
  <si>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</si>
  <si>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</si>
  <si>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</si>
  <si>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</si>
  <si>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</si>
  <si>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</si>
  <si>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</si>
  <si>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</si>
  <si>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</si>
  <si>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</si>
  <si>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</si>
  <si>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</si>
  <si>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</si>
  <si>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</si>
  <si>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</si>
  <si>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</si>
  <si>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</si>
  <si>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</si>
  <si>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</si>
  <si>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</si>
  <si>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</si>
  <si>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</si>
  <si>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</si>
  <si>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</si>
  <si>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</si>
  <si>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</si>
  <si>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</si>
  <si>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</si>
  <si>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</si>
  <si>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</si>
  <si>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</si>
  <si>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</si>
  <si>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</si>
  <si>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</si>
  <si>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</si>
  <si>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</si>
  <si>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</si>
  <si>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</si>
  <si>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</si>
  <si>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</si>
  <si>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</si>
  <si>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</si>
  <si>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</si>
  <si>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</si>
  <si>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</si>
  <si>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</si>
  <si>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</si>
  <si>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</si>
  <si>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</si>
  <si>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</si>
  <si>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</si>
  <si>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</si>
  <si>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</si>
  <si>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</si>
  <si>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</si>
  <si>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</si>
  <si>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</si>
  <si>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</si>
  <si>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</si>
  <si>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</si>
  <si>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</si>
  <si>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</si>
  <si>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</si>
  <si>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</si>
  <si>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</si>
  <si>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</si>
  <si>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</si>
  <si>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</si>
  <si>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</si>
  <si>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</si>
  <si>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</si>
  <si>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</si>
  <si>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</si>
  <si>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</si>
  <si>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</si>
  <si>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</si>
  <si>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</si>
  <si>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</si>
  <si>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</si>
  <si>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</si>
  <si>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</si>
  <si>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</si>
  <si>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</si>
  <si>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</si>
  <si>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</si>
  <si>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</si>
  <si>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</si>
  <si>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</si>
  <si>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</si>
  <si>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</si>
  <si>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</si>
  <si>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</si>
  <si>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</si>
  <si>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</si>
  <si>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</si>
  <si>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</si>
  <si>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</si>
  <si>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</si>
  <si>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</si>
  <si>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</si>
  <si>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</si>
  <si>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</si>
  <si>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</si>
  <si>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</si>
  <si>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</si>
  <si>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</si>
  <si>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</si>
  <si>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</si>
  <si>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</si>
  <si>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</si>
  <si>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</si>
  <si>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</si>
  <si>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</si>
  <si>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</si>
  <si>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</si>
  <si>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</si>
  <si>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</si>
  <si>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</si>
  <si>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</si>
  <si>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</si>
  <si>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</si>
  <si>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</si>
  <si>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</si>
  <si>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</si>
  <si>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</si>
  <si>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</si>
  <si>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</si>
  <si>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</si>
  <si>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</si>
  <si>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</si>
  <si>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</si>
  <si>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</si>
  <si>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</si>
  <si>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</si>
  <si>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</si>
  <si>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</si>
  <si>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</si>
  <si>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</si>
  <si>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</si>
  <si>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</si>
  <si>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</si>
  <si>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</si>
  <si>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</si>
  <si>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</si>
  <si>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</si>
  <si>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</si>
  <si>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</si>
  <si>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</si>
  <si>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</si>
  <si>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</si>
  <si>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</si>
  <si>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</si>
  <si>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</si>
  <si>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</si>
  <si>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</si>
  <si>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</si>
  <si>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</si>
  <si>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</si>
  <si>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</si>
  <si>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</si>
  <si>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</si>
  <si>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</si>
  <si>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</si>
  <si>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</si>
  <si>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</si>
  <si>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</si>
  <si>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</si>
  <si>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</si>
  <si>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</si>
  <si>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</si>
  <si>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</si>
  <si>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本シート（基本情報入力シート）の黄色セルに入力することで、加算の対象事業所等に関する基本的な情報が、各様式に自動的に転記されます。</t>
    <rPh sb="0" eb="1">
      <t>ホン</t>
    </rPh>
    <rPh sb="5" eb="7">
      <t>キホン</t>
    </rPh>
    <rPh sb="7" eb="9">
      <t>ジョウホウ</t>
    </rPh>
    <rPh sb="9" eb="11">
      <t>ニュウリョク</t>
    </rPh>
    <rPh sb="16" eb="18">
      <t>キイロ</t>
    </rPh>
    <rPh sb="21" eb="23">
      <t>ニュウリョク</t>
    </rPh>
    <rPh sb="29" eb="31">
      <t>カサン</t>
    </rPh>
    <rPh sb="32" eb="34">
      <t>タイショウ</t>
    </rPh>
    <rPh sb="34" eb="37">
      <t>ジギョウショ</t>
    </rPh>
    <rPh sb="37" eb="38">
      <t>トウ</t>
    </rPh>
    <rPh sb="39" eb="40">
      <t>カン</t>
    </rPh>
    <rPh sb="42" eb="45">
      <t>キホンテキ</t>
    </rPh>
    <rPh sb="46" eb="48">
      <t>ジョウホウ</t>
    </rPh>
    <rPh sb="50" eb="53">
      <t>カクヨウシキ</t>
    </rPh>
    <rPh sb="54" eb="57">
      <t>ジドウテキ</t>
    </rPh>
    <rPh sb="58" eb="60">
      <t>テンキ</t>
    </rPh>
    <phoneticPr fontId="30"/>
  </si>
  <si>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</si>
  <si>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</si>
  <si>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</si>
  <si>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</si>
  <si>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</si>
  <si>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</si>
  <si>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</si>
  <si>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</si>
  <si>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</si>
  <si>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</si>
  <si>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</si>
  <si>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</si>
  <si>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</si>
  <si>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</si>
  <si>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</si>
  <si>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</si>
  <si>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</si>
  <si>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</si>
  <si>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</si>
  <si>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</si>
  <si>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</si>
  <si>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</si>
  <si>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</si>
  <si>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</si>
  <si>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</si>
  <si>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</si>
  <si>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</si>
  <si>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</si>
  <si>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</si>
  <si>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</si>
  <si>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</si>
  <si>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</si>
  <si>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</si>
  <si>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</si>
  <si>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</si>
  <si>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</si>
  <si>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</si>
  <si>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</si>
  <si>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</si>
  <si>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</si>
  <si>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</si>
  <si>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</si>
  <si>
    <t>●はじめに</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</si>
</sst>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8" formatCode="#,##0_ ;[Red]\-#,##0\ "/>
    <numFmt numFmtId="181" formatCode="0.0"/>
    <numFmt numFmtId="177" formatCode="0.00_ "/>
    <numFmt numFmtId="179" formatCode="0.0_ "/>
    <numFmt numFmtId="182" formatCode="0_ "/>
    <numFmt numFmtId="180" formatCode="\(0.0\)"/>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zoomScale="70" zoomScaleSheetLayoutView="70" workbookViewId="0">
      <selection activeCell="A2" sqref="A2"/>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t="s">
        <v>281</v>
      </c>
    </row>
    <row r="3" spans="1:29" s="2" customFormat="1" ht="24" customHeight="1">
      <c r="A3" s="5" t="s">
        <v>238</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144</v>
      </c>
      <c r="C32" s="24"/>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3</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231</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12</v>
      </c>
      <c r="S51" s="72"/>
      <c r="T51" s="72"/>
      <c r="U51" s="72"/>
      <c r="V51" s="72"/>
      <c r="W51" s="90"/>
      <c r="X51" s="20" t="s">
        <v>83</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zoomScaleNormal="120" zoomScaleSheetLayoutView="100" workbookViewId="0">
      <selection activeCell="AO25" sqref="AO25"/>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154</v>
      </c>
      <c r="V4" s="454"/>
      <c r="W4" s="454"/>
      <c r="X4" s="476" t="s">
        <v>46</v>
      </c>
      <c r="Y4" s="2"/>
      <c r="Z4" s="202"/>
      <c r="AA4" s="202"/>
      <c r="AB4" s="202"/>
      <c r="AC4" s="526"/>
      <c r="AD4" s="9"/>
      <c r="AE4" s="9"/>
      <c r="AF4" s="547"/>
      <c r="AG4" s="202"/>
      <c r="AH4" s="202"/>
      <c r="AI4" s="202"/>
      <c r="AJ4" s="573"/>
    </row>
    <row r="5" spans="1:45" ht="14.25">
      <c r="A5" s="10" t="s">
        <v>192</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3</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189</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156</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232</v>
      </c>
      <c r="B23" s="214" t="s">
        <v>230</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234</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233</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235</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207</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204</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150</v>
      </c>
      <c r="C30" s="218"/>
      <c r="D30" s="299" t="str">
        <f>IF(V4=0,"",V4)</f>
        <v/>
      </c>
      <c r="E30" s="299"/>
      <c r="F30" s="326" t="s">
        <v>151</v>
      </c>
      <c r="G30" s="347"/>
      <c r="H30" s="347"/>
      <c r="I30" s="347"/>
      <c r="J30" s="347"/>
      <c r="K30" s="347"/>
      <c r="L30" s="347"/>
      <c r="M30" s="347"/>
      <c r="N30" s="347"/>
      <c r="O30" s="374"/>
      <c r="P30" s="383">
        <f>P35+W35+AD35</f>
        <v>0</v>
      </c>
      <c r="Q30" s="395"/>
      <c r="R30" s="395"/>
      <c r="S30" s="395"/>
      <c r="T30" s="395"/>
      <c r="U30" s="445"/>
      <c r="V30" s="457" t="s">
        <v>15</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208</v>
      </c>
      <c r="B33" s="216"/>
      <c r="C33" s="280"/>
      <c r="D33" s="124"/>
      <c r="E33" s="124"/>
      <c r="F33" s="124"/>
      <c r="G33" s="124"/>
      <c r="H33" s="124"/>
      <c r="I33" s="124"/>
      <c r="J33" s="124"/>
      <c r="K33" s="356"/>
      <c r="L33" s="356"/>
      <c r="M33" s="356"/>
      <c r="N33" s="356"/>
      <c r="O33" s="356"/>
      <c r="P33" s="356"/>
      <c r="Q33" s="356"/>
      <c r="R33" s="356"/>
      <c r="S33" s="415"/>
      <c r="T33" s="431"/>
      <c r="U33" s="431"/>
      <c r="V33" s="455" t="s">
        <v>214</v>
      </c>
      <c r="W33" s="431"/>
      <c r="X33" s="431"/>
      <c r="Y33" s="431"/>
      <c r="Z33" s="124"/>
      <c r="AA33" s="124"/>
      <c r="AB33" s="415"/>
      <c r="AC33" s="455" t="s">
        <v>215</v>
      </c>
      <c r="AD33" s="431"/>
      <c r="AE33" s="431"/>
      <c r="AF33" s="431"/>
      <c r="AG33" s="431"/>
      <c r="AH33" s="431"/>
      <c r="AI33" s="124"/>
      <c r="AJ33" s="455" t="s">
        <v>216</v>
      </c>
    </row>
    <row r="34" spans="1:48" ht="19.5" customHeight="1">
      <c r="A34" s="136"/>
      <c r="B34" s="221"/>
      <c r="C34" s="221"/>
      <c r="D34" s="221"/>
      <c r="E34" s="221"/>
      <c r="F34" s="221"/>
      <c r="G34" s="221"/>
      <c r="H34" s="221"/>
      <c r="I34" s="221"/>
      <c r="J34" s="221"/>
      <c r="K34" s="221"/>
      <c r="L34" s="221"/>
      <c r="M34" s="221"/>
      <c r="N34" s="221"/>
      <c r="O34" s="376"/>
      <c r="P34" s="386" t="s">
        <v>147</v>
      </c>
      <c r="Q34" s="397"/>
      <c r="R34" s="397"/>
      <c r="S34" s="397"/>
      <c r="T34" s="397"/>
      <c r="U34" s="447"/>
      <c r="V34" s="459" t="str">
        <f>IF(P35="","",IF(P36="","",IF(P36&gt;=P35,"○","☓")))</f>
        <v/>
      </c>
      <c r="W34" s="467" t="s">
        <v>148</v>
      </c>
      <c r="X34" s="397"/>
      <c r="Y34" s="397"/>
      <c r="Z34" s="397"/>
      <c r="AA34" s="397"/>
      <c r="AB34" s="447"/>
      <c r="AC34" s="459" t="str">
        <f>IF(W35="","",IF(W36="","",IF(W36&gt;=W35,"○","☓")))</f>
        <v>○</v>
      </c>
      <c r="AD34" s="467" t="s">
        <v>149</v>
      </c>
      <c r="AE34" s="397"/>
      <c r="AF34" s="397"/>
      <c r="AG34" s="397"/>
      <c r="AH34" s="397"/>
      <c r="AI34" s="447"/>
      <c r="AJ34" s="459" t="str">
        <f>IF(AD35="","",IF(AD36="","",IF(AD36&gt;=AD35,"○","☓")))</f>
        <v>○</v>
      </c>
      <c r="AL34" s="620" t="s">
        <v>181</v>
      </c>
      <c r="AM34" s="620"/>
      <c r="AN34" s="620"/>
      <c r="AO34" s="620"/>
      <c r="AP34" s="620"/>
      <c r="AQ34" s="620"/>
      <c r="AR34" s="620"/>
      <c r="AS34" s="620"/>
      <c r="AT34" s="620"/>
      <c r="AU34" s="620"/>
      <c r="AV34" s="636"/>
    </row>
    <row r="35" spans="1:48" ht="18" customHeight="1">
      <c r="A35" s="135" t="s">
        <v>54</v>
      </c>
      <c r="B35" s="218" t="s">
        <v>150</v>
      </c>
      <c r="C35" s="218"/>
      <c r="D35" s="299" t="str">
        <f>IF(V4=0,"",V4)</f>
        <v/>
      </c>
      <c r="E35" s="299"/>
      <c r="F35" s="327" t="s">
        <v>209</v>
      </c>
      <c r="G35" s="327"/>
      <c r="H35" s="327"/>
      <c r="I35" s="327"/>
      <c r="J35" s="327"/>
      <c r="K35" s="327"/>
      <c r="L35" s="327"/>
      <c r="M35" s="327"/>
      <c r="N35" s="327"/>
      <c r="O35" s="377"/>
      <c r="P35" s="387">
        <f>IF('別紙様式3-2'!P7="","",'別紙様式3-2'!P7)</f>
        <v>0</v>
      </c>
      <c r="Q35" s="398"/>
      <c r="R35" s="398"/>
      <c r="S35" s="398"/>
      <c r="T35" s="398"/>
      <c r="U35" s="398"/>
      <c r="V35" s="460" t="s">
        <v>15</v>
      </c>
      <c r="W35" s="387">
        <f>IF('別紙様式3-2'!P8="","",'別紙様式3-2'!P8)</f>
        <v>0</v>
      </c>
      <c r="X35" s="398"/>
      <c r="Y35" s="398"/>
      <c r="Z35" s="398"/>
      <c r="AA35" s="398"/>
      <c r="AB35" s="398"/>
      <c r="AC35" s="460" t="s">
        <v>15</v>
      </c>
      <c r="AD35" s="387">
        <f>IF('別紙様式3-2'!P9="","",'別紙様式3-2'!P9)</f>
        <v>0</v>
      </c>
      <c r="AE35" s="398"/>
      <c r="AF35" s="398"/>
      <c r="AG35" s="398"/>
      <c r="AH35" s="398"/>
      <c r="AI35" s="398"/>
      <c r="AJ35" s="581" t="s">
        <v>15</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15</v>
      </c>
      <c r="W36" s="384">
        <f>IFERROR(S76+Y76+AE76,"")</f>
        <v>0</v>
      </c>
      <c r="X36" s="396"/>
      <c r="Y36" s="396"/>
      <c r="Z36" s="396"/>
      <c r="AA36" s="396"/>
      <c r="AB36" s="446"/>
      <c r="AC36" s="527" t="s">
        <v>15</v>
      </c>
      <c r="AD36" s="384">
        <f>IFERROR(S94+S96,"")</f>
        <v>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169</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150</v>
      </c>
      <c r="C39" s="222"/>
      <c r="D39" s="300" t="str">
        <f>IF(V4=0,"",V4)</f>
        <v/>
      </c>
      <c r="E39" s="300"/>
      <c r="F39" s="329" t="s">
        <v>166</v>
      </c>
      <c r="G39" s="329"/>
      <c r="H39" s="329"/>
      <c r="I39" s="329"/>
      <c r="J39" s="329"/>
      <c r="K39" s="329"/>
      <c r="L39" s="329"/>
      <c r="M39" s="329"/>
      <c r="N39" s="329"/>
      <c r="O39" s="378"/>
      <c r="P39" s="390">
        <f>P40-P41</f>
        <v>0</v>
      </c>
      <c r="Q39" s="400"/>
      <c r="R39" s="400"/>
      <c r="S39" s="400"/>
      <c r="T39" s="400"/>
      <c r="U39" s="449"/>
      <c r="V39" s="457" t="s">
        <v>15</v>
      </c>
      <c r="W39" s="468" t="s">
        <v>198</v>
      </c>
      <c r="X39" s="478" t="str">
        <f>IF(P42="","",IF(P39="","",IF(P39&gt;=P42,"○","☓")))</f>
        <v>○</v>
      </c>
      <c r="Y39" s="496" t="s">
        <v>152</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196</v>
      </c>
      <c r="C40" s="223"/>
      <c r="D40" s="223"/>
      <c r="E40" s="223"/>
      <c r="F40" s="223"/>
      <c r="G40" s="223"/>
      <c r="H40" s="223"/>
      <c r="I40" s="223"/>
      <c r="J40" s="223"/>
      <c r="K40" s="223"/>
      <c r="L40" s="223"/>
      <c r="M40" s="223"/>
      <c r="N40" s="223"/>
      <c r="O40" s="226"/>
      <c r="P40" s="391"/>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143</v>
      </c>
      <c r="C41" s="224"/>
      <c r="D41" s="224"/>
      <c r="E41" s="224"/>
      <c r="F41" s="224"/>
      <c r="G41" s="224"/>
      <c r="H41" s="224"/>
      <c r="I41" s="224"/>
      <c r="J41" s="224"/>
      <c r="K41" s="224"/>
      <c r="L41" s="224"/>
      <c r="M41" s="224"/>
      <c r="N41" s="224"/>
      <c r="O41" s="379"/>
      <c r="P41" s="392">
        <f>P31</f>
        <v>0</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15</v>
      </c>
      <c r="W42" s="468" t="s">
        <v>198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161</v>
      </c>
      <c r="C43" s="276"/>
      <c r="D43" s="276"/>
      <c r="E43" s="276"/>
      <c r="F43" s="276"/>
      <c r="G43" s="276"/>
      <c r="H43" s="276"/>
      <c r="I43" s="276"/>
      <c r="J43" s="276"/>
      <c r="K43" s="276"/>
      <c r="L43" s="276"/>
      <c r="M43" s="276"/>
      <c r="N43" s="276"/>
      <c r="O43" s="380"/>
      <c r="P43" s="393"/>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162</v>
      </c>
      <c r="C44" s="276"/>
      <c r="D44" s="276"/>
      <c r="E44" s="276"/>
      <c r="F44" s="276"/>
      <c r="G44" s="276"/>
      <c r="H44" s="276"/>
      <c r="I44" s="276"/>
      <c r="J44" s="276"/>
      <c r="K44" s="276"/>
      <c r="L44" s="276"/>
      <c r="M44" s="276"/>
      <c r="N44" s="276"/>
      <c r="O44" s="380"/>
      <c r="P44" s="393"/>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163</v>
      </c>
      <c r="C45" s="276"/>
      <c r="D45" s="276"/>
      <c r="E45" s="276"/>
      <c r="F45" s="276"/>
      <c r="G45" s="276"/>
      <c r="H45" s="276"/>
      <c r="I45" s="276"/>
      <c r="J45" s="276"/>
      <c r="K45" s="276"/>
      <c r="L45" s="276"/>
      <c r="M45" s="276"/>
      <c r="N45" s="276"/>
      <c r="O45" s="380"/>
      <c r="P45" s="393"/>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164</v>
      </c>
      <c r="C46" s="243"/>
      <c r="D46" s="243"/>
      <c r="E46" s="243"/>
      <c r="F46" s="243"/>
      <c r="G46" s="243"/>
      <c r="H46" s="243"/>
      <c r="I46" s="243"/>
      <c r="J46" s="243"/>
      <c r="K46" s="243"/>
      <c r="L46" s="243"/>
      <c r="M46" s="243"/>
      <c r="N46" s="243"/>
      <c r="O46" s="381"/>
      <c r="P46" s="393"/>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165</v>
      </c>
      <c r="C47" s="277"/>
      <c r="D47" s="277"/>
      <c r="E47" s="277"/>
      <c r="F47" s="277"/>
      <c r="G47" s="277"/>
      <c r="H47" s="277"/>
      <c r="I47" s="277"/>
      <c r="J47" s="277"/>
      <c r="K47" s="277"/>
      <c r="L47" s="277"/>
      <c r="M47" s="277"/>
      <c r="N47" s="277"/>
      <c r="O47" s="382"/>
      <c r="P47" s="393"/>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155</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156</v>
      </c>
      <c r="B50" s="229" t="s">
        <v>229</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156</v>
      </c>
      <c r="B51" s="229" t="s">
        <v>193</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156</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156</v>
      </c>
      <c r="B53" s="215" t="s">
        <v>227</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156</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221</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156</v>
      </c>
      <c r="B57" s="230" t="s">
        <v>213</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185</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186</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226</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225</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237</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184</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171</v>
      </c>
      <c r="T73" s="432"/>
      <c r="U73" s="432"/>
      <c r="V73" s="432"/>
      <c r="W73" s="432"/>
      <c r="X73" s="481"/>
      <c r="Y73" s="497" t="s">
        <v>172</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220</v>
      </c>
      <c r="AM74" s="628"/>
      <c r="AN74" s="628"/>
      <c r="AO74" s="628"/>
      <c r="AP74" s="628"/>
      <c r="AQ74" s="628"/>
      <c r="AR74" s="628"/>
      <c r="AS74" s="628"/>
      <c r="AT74" s="628"/>
      <c r="AU74" s="628"/>
      <c r="AV74" s="640"/>
    </row>
    <row r="75" spans="1:50" s="110" customFormat="1" ht="18.75" customHeight="1">
      <c r="A75" s="158" t="s">
        <v>199</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168</v>
      </c>
      <c r="Y75" s="434"/>
      <c r="Z75" s="434"/>
      <c r="AA75" s="434"/>
      <c r="AB75" s="434"/>
      <c r="AC75" s="434"/>
      <c r="AD75" s="483" t="s">
        <v>168</v>
      </c>
      <c r="AE75" s="434"/>
      <c r="AF75" s="434"/>
      <c r="AG75" s="434"/>
      <c r="AH75" s="434"/>
      <c r="AI75" s="434"/>
      <c r="AJ75" s="586" t="s">
        <v>17</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15</v>
      </c>
      <c r="Y76" s="435"/>
      <c r="Z76" s="435"/>
      <c r="AA76" s="435"/>
      <c r="AB76" s="435"/>
      <c r="AC76" s="435"/>
      <c r="AD76" s="484" t="s">
        <v>15</v>
      </c>
      <c r="AE76" s="435"/>
      <c r="AF76" s="435"/>
      <c r="AG76" s="435"/>
      <c r="AH76" s="435"/>
      <c r="AI76" s="435"/>
      <c r="AJ76" s="587" t="s">
        <v>15</v>
      </c>
      <c r="AK76" s="113"/>
    </row>
    <row r="77" spans="1:50" s="110" customFormat="1" ht="18.75" customHeight="1">
      <c r="A77" s="159" t="s">
        <v>200</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15</v>
      </c>
      <c r="Y77" s="436" t="e">
        <f>Y76/(Y75*12)</f>
        <v>#DIV/0!</v>
      </c>
      <c r="Z77" s="436"/>
      <c r="AA77" s="436"/>
      <c r="AB77" s="436"/>
      <c r="AC77" s="469"/>
      <c r="AD77" s="485" t="s">
        <v>15</v>
      </c>
      <c r="AE77" s="436" t="e">
        <f>AE76/(AE75*12)</f>
        <v>#DIV/0!</v>
      </c>
      <c r="AF77" s="436"/>
      <c r="AG77" s="436"/>
      <c r="AH77" s="436"/>
      <c r="AI77" s="469"/>
      <c r="AJ77" s="588" t="s">
        <v>15</v>
      </c>
      <c r="AK77" s="616" t="s">
        <v>114</v>
      </c>
    </row>
    <row r="78" spans="1:50" s="110" customFormat="1" ht="15.75" customHeight="1">
      <c r="A78" s="160" t="s">
        <v>201</v>
      </c>
      <c r="B78" s="239"/>
      <c r="C78" s="239"/>
      <c r="D78" s="239"/>
      <c r="E78" s="239"/>
      <c r="F78" s="239"/>
      <c r="G78" s="239"/>
      <c r="H78" s="239"/>
      <c r="I78" s="239"/>
      <c r="J78" s="239"/>
      <c r="K78" s="239"/>
      <c r="L78" s="239"/>
      <c r="M78" s="239"/>
      <c r="N78" s="239"/>
      <c r="O78" s="239"/>
      <c r="P78" s="239"/>
      <c r="Q78" s="239"/>
      <c r="R78" s="409"/>
      <c r="S78" s="421" t="s">
        <v>159</v>
      </c>
      <c r="T78" s="437" t="e">
        <f>IF(Y77,S77/Y77,1)</f>
        <v>#DIV/0!</v>
      </c>
      <c r="U78" s="452"/>
      <c r="V78" s="464"/>
      <c r="W78" s="470" t="s">
        <v>160</v>
      </c>
      <c r="X78" s="486"/>
      <c r="Y78" s="499" t="s">
        <v>159</v>
      </c>
      <c r="Z78" s="437" t="e">
        <f>IF(Y77,1,0)</f>
        <v>#DIV/0!</v>
      </c>
      <c r="AA78" s="452"/>
      <c r="AB78" s="464"/>
      <c r="AC78" s="470" t="s">
        <v>160</v>
      </c>
      <c r="AD78" s="486"/>
      <c r="AE78" s="499" t="s">
        <v>159</v>
      </c>
      <c r="AF78" s="437" t="e">
        <f>IF(Y77,AE77/Y77,IF(AE77,AE77/S77,0))</f>
        <v>#DIV/0!</v>
      </c>
      <c r="AG78" s="452"/>
      <c r="AH78" s="464"/>
      <c r="AI78" s="562" t="s">
        <v>160</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210</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191</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217</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15</v>
      </c>
      <c r="AE82" s="544" t="s">
        <v>198</v>
      </c>
      <c r="AF82" s="549" t="str">
        <f>IF(M18="○",IF(Y82,IF(Y82&lt;=4400000,"○","☓"),""),"")</f>
        <v/>
      </c>
      <c r="AG82" s="555" t="s">
        <v>202</v>
      </c>
      <c r="AL82" s="624" t="s">
        <v>145</v>
      </c>
      <c r="AM82" s="620"/>
      <c r="AN82" s="620"/>
      <c r="AO82" s="620"/>
      <c r="AP82" s="620"/>
      <c r="AQ82" s="620"/>
      <c r="AR82" s="620"/>
      <c r="AS82" s="620"/>
      <c r="AT82" s="620"/>
      <c r="AU82" s="620"/>
      <c r="AV82" s="636"/>
    </row>
    <row r="83" spans="1:48" s="110" customFormat="1" ht="27.75" customHeight="1">
      <c r="A83" s="164" t="s">
        <v>212</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168</v>
      </c>
      <c r="AE83" s="545" t="s">
        <v>198</v>
      </c>
      <c r="AF83" s="550" t="str">
        <f>IF(M18="○",IF(OR(Y83&gt;=Y84,OR(A86,A87,A88,A89)=TRUE),"○","×"),"")</f>
        <v/>
      </c>
      <c r="AG83" s="556" t="s">
        <v>203</v>
      </c>
      <c r="AL83" s="621" t="s">
        <v>211</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218</v>
      </c>
      <c r="AE84" s="545" t="s">
        <v>198</v>
      </c>
      <c r="AF84" s="551"/>
      <c r="AG84" s="556"/>
      <c r="AL84" s="623"/>
      <c r="AM84" s="627"/>
      <c r="AN84" s="627"/>
      <c r="AO84" s="627"/>
      <c r="AP84" s="627"/>
      <c r="AQ84" s="627"/>
      <c r="AR84" s="627"/>
      <c r="AS84" s="627"/>
      <c r="AT84" s="627"/>
      <c r="AU84" s="627"/>
      <c r="AV84" s="639"/>
    </row>
    <row r="85" spans="1:48" s="110" customFormat="1" ht="18.75" customHeight="1">
      <c r="A85" s="166" t="s">
        <v>222</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205</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195</v>
      </c>
      <c r="B94" s="250"/>
      <c r="C94" s="291" t="s">
        <v>206</v>
      </c>
      <c r="D94" s="305"/>
      <c r="E94" s="305"/>
      <c r="F94" s="305"/>
      <c r="G94" s="305"/>
      <c r="H94" s="305"/>
      <c r="I94" s="305"/>
      <c r="J94" s="305"/>
      <c r="K94" s="305"/>
      <c r="L94" s="305"/>
      <c r="M94" s="305"/>
      <c r="N94" s="305"/>
      <c r="O94" s="305"/>
      <c r="P94" s="305"/>
      <c r="Q94" s="305"/>
      <c r="R94" s="412"/>
      <c r="S94" s="426"/>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15</v>
      </c>
      <c r="Y95" s="506" t="s">
        <v>58</v>
      </c>
      <c r="Z95" s="517">
        <f>IFERROR(S95/S94*100,0)</f>
        <v>0</v>
      </c>
      <c r="AA95" s="519"/>
      <c r="AB95" s="524"/>
      <c r="AC95" s="532" t="s">
        <v>11</v>
      </c>
      <c r="AD95" s="540" t="s">
        <v>146</v>
      </c>
      <c r="AE95" s="546" t="s">
        <v>198</v>
      </c>
      <c r="AF95" s="549" t="str">
        <f>IF(X18="○",IF(Z95=0,"",IF(Z95&gt;=200/3,"○","×")),"")</f>
        <v/>
      </c>
      <c r="AG95" s="558" t="s">
        <v>1</v>
      </c>
      <c r="AJ95" s="531"/>
      <c r="AK95" s="531"/>
      <c r="AL95" s="624" t="s">
        <v>236</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15</v>
      </c>
      <c r="Y97" s="507" t="s">
        <v>58</v>
      </c>
      <c r="Z97" s="517">
        <f>IFERROR(S97/S96*100,0)</f>
        <v>0</v>
      </c>
      <c r="AA97" s="519"/>
      <c r="AB97" s="524"/>
      <c r="AC97" s="533" t="s">
        <v>11</v>
      </c>
      <c r="AD97" s="541" t="s">
        <v>146</v>
      </c>
      <c r="AE97" s="546" t="s">
        <v>198</v>
      </c>
      <c r="AF97" s="549" t="str">
        <f>IF(X18="○",IF(Z97=0,"",IF(Z97&gt;=200/3,"○","×")),"")</f>
        <v/>
      </c>
      <c r="AG97" s="558"/>
      <c r="AL97" s="624" t="s">
        <v>261</v>
      </c>
      <c r="AM97" s="628"/>
      <c r="AN97" s="628"/>
      <c r="AO97" s="628"/>
      <c r="AP97" s="628"/>
      <c r="AQ97" s="628"/>
      <c r="AR97" s="628"/>
      <c r="AS97" s="628"/>
      <c r="AT97" s="628"/>
      <c r="AU97" s="628"/>
      <c r="AV97" s="640"/>
    </row>
    <row r="98" spans="1:48" ht="18.75" customHeight="1">
      <c r="A98" s="174" t="s">
        <v>178</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190</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156</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156</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219</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157</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10</v>
      </c>
      <c r="G140" s="311"/>
      <c r="H140" s="325"/>
      <c r="I140" s="267" t="s">
        <v>8</v>
      </c>
      <c r="J140" s="311"/>
      <c r="K140" s="325"/>
      <c r="L140" s="267" t="s">
        <v>19</v>
      </c>
      <c r="M140" s="367"/>
      <c r="N140" s="371" t="s">
        <v>18</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197</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223</v>
      </c>
      <c r="B144" s="271"/>
      <c r="C144" s="110"/>
      <c r="D144" s="110"/>
      <c r="E144" s="10" t="s">
        <v>228</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189</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226</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187</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06" bottom="0.23622047244094488"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224</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91</v>
      </c>
      <c r="M13" s="685" t="s">
        <v>194</v>
      </c>
      <c r="N13" s="691"/>
      <c r="O13" s="676" t="s">
        <v>86</v>
      </c>
      <c r="P13" s="660" t="s">
        <v>2</v>
      </c>
      <c r="Q13" s="712" t="s">
        <v>276</v>
      </c>
      <c r="R13" s="719"/>
      <c r="S13" s="727" t="s">
        <v>167</v>
      </c>
      <c r="T13" s="733"/>
      <c r="U13" s="733"/>
      <c r="V13" s="738" t="s">
        <v>188</v>
      </c>
    </row>
    <row r="14" spans="1:22" ht="14.25" hidden="1" customHeight="1">
      <c r="A14" s="649"/>
      <c r="B14" s="661"/>
      <c r="C14" s="670"/>
      <c r="D14" s="670"/>
      <c r="E14" s="670"/>
      <c r="F14" s="670"/>
      <c r="G14" s="670"/>
      <c r="H14" s="670"/>
      <c r="I14" s="670"/>
      <c r="J14" s="670"/>
      <c r="K14" s="677"/>
      <c r="L14" s="681"/>
      <c r="M14" s="686"/>
      <c r="N14" s="692"/>
      <c r="O14" s="677"/>
      <c r="P14" s="661"/>
      <c r="Q14" s="713" t="s">
        <v>158</v>
      </c>
      <c r="R14" s="680" t="s">
        <v>64</v>
      </c>
      <c r="S14" s="728" t="s">
        <v>7</v>
      </c>
      <c r="T14" s="680" t="s">
        <v>64</v>
      </c>
      <c r="U14" s="648" t="s">
        <v>98</v>
      </c>
      <c r="V14" s="739" t="s">
        <v>173</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24</v>
      </c>
    </row>
    <row r="5" spans="1:1" ht="16.5" customHeight="1">
      <c r="A5" s="748" t="s">
        <v>28</v>
      </c>
    </row>
    <row r="6" spans="1:1" ht="16.5" customHeight="1">
      <c r="A6" s="748" t="s">
        <v>101</v>
      </c>
    </row>
    <row r="7" spans="1:1" ht="16.5" customHeight="1">
      <c r="A7" s="748" t="s">
        <v>174</v>
      </c>
    </row>
    <row r="8" spans="1:1" ht="16.5" customHeight="1">
      <c r="A8" s="748" t="s">
        <v>9</v>
      </c>
    </row>
    <row r="9" spans="1:1" ht="16.5" customHeight="1">
      <c r="A9" s="748" t="s">
        <v>30</v>
      </c>
    </row>
    <row r="10" spans="1:1" ht="16.5" customHeight="1">
      <c r="A10" s="748" t="s">
        <v>170</v>
      </c>
    </row>
    <row r="11" spans="1:1" ht="16.5" customHeight="1">
      <c r="A11" s="748" t="s">
        <v>175</v>
      </c>
    </row>
    <row r="12" spans="1:1" ht="16.5" customHeight="1">
      <c r="A12" s="748" t="s">
        <v>33</v>
      </c>
    </row>
    <row r="13" spans="1:1" ht="16.5" customHeight="1">
      <c r="A13" s="748" t="s">
        <v>176</v>
      </c>
    </row>
    <row r="14" spans="1:1" ht="16.5" customHeight="1">
      <c r="A14" s="748" t="s">
        <v>177</v>
      </c>
    </row>
    <row r="15" spans="1:1" ht="16.5" customHeight="1">
      <c r="A15" s="748" t="s">
        <v>34</v>
      </c>
    </row>
    <row r="16" spans="1:1" ht="16.5" customHeight="1">
      <c r="A16" s="748" t="s">
        <v>13</v>
      </c>
    </row>
    <row r="17" spans="1:1" ht="16.5" customHeight="1">
      <c r="A17" s="748" t="s">
        <v>37</v>
      </c>
    </row>
    <row r="18" spans="1:1" ht="16.5" customHeight="1">
      <c r="A18" s="748" t="s">
        <v>38</v>
      </c>
    </row>
    <row r="19" spans="1:1" ht="16.5" customHeight="1">
      <c r="A19" s="748" t="s">
        <v>179</v>
      </c>
    </row>
    <row r="20" spans="1:1" ht="16.5" customHeight="1">
      <c r="A20" s="748" t="s">
        <v>41</v>
      </c>
    </row>
    <row r="21" spans="1:1" ht="16.5" customHeight="1">
      <c r="A21" s="748" t="s">
        <v>180</v>
      </c>
    </row>
    <row r="22" spans="1:1" ht="16.5" customHeight="1">
      <c r="A22" s="748" t="s">
        <v>43</v>
      </c>
    </row>
    <row r="23" spans="1:1" ht="16.5" customHeight="1">
      <c r="A23" s="748" t="s">
        <v>182</v>
      </c>
    </row>
    <row r="24" spans="1:1" ht="16.5" customHeight="1">
      <c r="A24" s="748" t="s">
        <v>14</v>
      </c>
    </row>
    <row r="25" spans="1:1" ht="16.5" customHeight="1">
      <c r="A25" s="748" t="s">
        <v>183</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Administrator</cp:lastModifiedBy>
  <cp:lastPrinted>2023-02-27T08:06:40Z</cp:lastPrinted>
  <dcterms:created xsi:type="dcterms:W3CDTF">2023-01-10T13:53:21Z</dcterms:created>
  <dcterms:modified xsi:type="dcterms:W3CDTF">2024-06-13T08:01:27Z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2024-06-13T08:01:27Z</vt:filetime>
  </property>
</Properties>
</file>